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635" yWindow="0" windowWidth="25200" windowHeight="12270" activeTab="1"/>
  </bookViews>
  <sheets>
    <sheet name="1+2. kolo formální náležitosti" sheetId="1" r:id="rId1"/>
    <sheet name="1+2. kolo přijatelnost" sheetId="5" r:id="rId2"/>
    <sheet name="1. kolo věcné hodnocení" sheetId="6" r:id="rId3"/>
    <sheet name="2. kolo - 1. krok" sheetId="7" r:id="rId4"/>
    <sheet name="2. kolo - 2. krok" sheetId="8" r:id="rId5"/>
    <sheet name="2. kolo - 3. krok" sheetId="9" r:id="rId6"/>
  </sheets>
  <calcPr calcId="152511"/>
</workbook>
</file>

<file path=xl/calcChain.xml><?xml version="1.0" encoding="utf-8"?>
<calcChain xmlns="http://schemas.openxmlformats.org/spreadsheetml/2006/main">
  <c r="H18" i="9" l="1"/>
  <c r="H17" i="9"/>
  <c r="H10" i="9"/>
  <c r="R10" i="9" s="1"/>
  <c r="H8" i="9"/>
  <c r="R8" i="9" s="1"/>
  <c r="H5" i="9"/>
  <c r="R5" i="9" s="1"/>
  <c r="H4" i="9"/>
  <c r="R4" i="9" s="1"/>
  <c r="H3" i="9"/>
  <c r="R3" i="9" s="1"/>
  <c r="I17" i="8"/>
  <c r="I10" i="8"/>
  <c r="R10" i="8" s="1"/>
  <c r="I8" i="8"/>
  <c r="R8" i="8" s="1"/>
  <c r="R7" i="8"/>
  <c r="R6" i="8"/>
  <c r="I5" i="8"/>
  <c r="R5" i="8" s="1"/>
  <c r="I4" i="8"/>
  <c r="R4" i="8" s="1"/>
  <c r="I3" i="8"/>
  <c r="I19" i="8" s="1"/>
  <c r="H33" i="6"/>
  <c r="O28" i="6"/>
  <c r="H28" i="6"/>
  <c r="O24" i="6"/>
  <c r="H24" i="6"/>
  <c r="O22" i="6"/>
  <c r="H22" i="6"/>
  <c r="O21" i="6"/>
  <c r="O20" i="6"/>
  <c r="O18" i="6"/>
  <c r="H18" i="6"/>
  <c r="O17" i="6"/>
  <c r="H17" i="6"/>
  <c r="O15" i="6"/>
  <c r="O14" i="6"/>
  <c r="O13" i="6"/>
  <c r="O12" i="6"/>
  <c r="H11" i="6"/>
  <c r="O11" i="6" s="1"/>
  <c r="O10" i="6"/>
  <c r="O9" i="6"/>
  <c r="H5" i="6"/>
  <c r="O5" i="6" s="1"/>
  <c r="O4" i="6"/>
  <c r="H4" i="6"/>
  <c r="H30" i="6" s="1"/>
  <c r="R3" i="8" l="1"/>
</calcChain>
</file>

<file path=xl/sharedStrings.xml><?xml version="1.0" encoding="utf-8"?>
<sst xmlns="http://schemas.openxmlformats.org/spreadsheetml/2006/main" count="999" uniqueCount="372">
  <si>
    <t xml:space="preserve">Příloha č. 2 Hodnoticí kritéria - výzva Excelentní výzkum - kontrola formálních náležitostí - 1., 2. kolo </t>
  </si>
  <si>
    <t>číslo kritéria</t>
  </si>
  <si>
    <t>název kritéria</t>
  </si>
  <si>
    <t>funkce</t>
  </si>
  <si>
    <t>opravitelné/
neopravitelné</t>
  </si>
  <si>
    <t>způsob hodnocení - ano/ne nebo výše bodů</t>
  </si>
  <si>
    <t>hlavní zdroj informací</t>
  </si>
  <si>
    <t>hodnotitel</t>
  </si>
  <si>
    <t>popis kritéria</t>
  </si>
  <si>
    <t>návod pro hodnotitele</t>
  </si>
  <si>
    <t>F1</t>
  </si>
  <si>
    <t xml:space="preserve">Žádost o podporu byla podána v předepsané formě </t>
  </si>
  <si>
    <t>vylučovací</t>
  </si>
  <si>
    <t>neopravitelné</t>
  </si>
  <si>
    <t>ano/ne</t>
  </si>
  <si>
    <t>žádost o podporu</t>
  </si>
  <si>
    <t>MS2014+</t>
  </si>
  <si>
    <t>Posuzuje se, zda žádost byla finalizována v elektronické podobě v aplikaci systému IS KP14+.</t>
  </si>
  <si>
    <t xml:space="preserve">MS2014+ - kontrola ve fázi podání žádosti automaticky, jinak než elektronicky žádost o podporu podat nelze
</t>
  </si>
  <si>
    <t>F2</t>
  </si>
  <si>
    <t xml:space="preserve">V žádosti o podporu jsou vyplněny všechny povinné údaje </t>
  </si>
  <si>
    <t>opravitelné</t>
  </si>
  <si>
    <t>interní hodnotitel/
MS2014+</t>
  </si>
  <si>
    <t xml:space="preserve">Kontrolováno ve fázi finalizace žádosti o podporu automaticky/hodnotitelem.
</t>
  </si>
  <si>
    <t>MS2014+ - automatická kontrola u polí nastavených jako povinných
hodnotitel – kontrola správnosti zadaných hodnot v polích Kategorie regionů na záložce Specifické cíle v souladu s výzvou/navazující dokumentací k výzvě (Pravidla pro žadatele a příjemce – specifická část, kap. 8.1.5)</t>
  </si>
  <si>
    <t>F3</t>
  </si>
  <si>
    <t xml:space="preserve">Jsou doloženy všechny povinné přílohy a v požadované formě včetně očíslování </t>
  </si>
  <si>
    <t>přílohy žádosti o podporu</t>
  </si>
  <si>
    <t>a) Posuzuje se, zda byly dodány všechny relevantní povinné přílohy, které byly specifikovány ve výzvě.
b) Posuzuje se, zda jsou všechny přílohy (povinné i nepovinné) doloženy ve formě specifikované výzvou. Posuzuje se dále, zda dokument není prázdný, zda obsah dokumentu odpovídá jeho názvu a zda obsah dokumentu odpovídá po formální stránce instrukcím uvedeným ve výzvě.
c) Posuzuje se, zda jsou všechny přílohy číslovány dle specifikace výzvy/IS KP14+.</t>
  </si>
  <si>
    <t>a) MS2014+ - kontrola vyplnění povinných polí
b) hodnotitel - kontrola formy přílohy, tzn. dle specifikace výzvy (formát, vzor přílohy atp.)
c) MS2014+ - číslování povinných příloh bude nastaveno ve formuláři žádosti o podporu</t>
  </si>
  <si>
    <t>F4</t>
  </si>
  <si>
    <t>Žádost o podporu byla předložena v jazyce stanoveném výzvou</t>
  </si>
  <si>
    <t>žádost o podporu
přílohy žádosti o podporu</t>
  </si>
  <si>
    <r>
      <t xml:space="preserve">a) Posuzuje se, zda žádost vč. všech povinných/povinně volitelných a nepovinných příloh byla předložena v jazyce stanoveném výzvou, tj. vždy v českém jazyce. 
b) Posuzuje se, zda byla žádost o podporu vč. příloh předložena také v anglickém jazyce, a to dle Pravidel pro žadatele a příjemce - specifická část, kap. 18.10. </t>
    </r>
    <r>
      <rPr>
        <sz val="10"/>
        <color rgb="FFFF0000"/>
        <rFont val="Times New Roman"/>
        <family val="1"/>
        <charset val="238"/>
      </rPr>
      <t/>
    </r>
  </si>
  <si>
    <t>a) Kritérium je splněno v případě, že žádost o podporu včetně všech povinných/povinně volitelných/nepovinných příloh (dle Pravidel pro žadatele a příjemce - specifická část, ka. 18.10) byla předložena v českém a anglickém jazyce.
b) Kritérium není splněno v případě, že žádost o podporu nebo některá z povinných/povinně volitelných/nepovinných příloh (dle Pravidel pro žadatele a příjemce - specifická část, ka. 18.10) nebyla předložena v českém a/nebo anglickém jazyce.</t>
  </si>
  <si>
    <t>F5</t>
  </si>
  <si>
    <t>Identifikační údaje žadatele jsou v souladu s výpisem z evidence</t>
  </si>
  <si>
    <t>Všechny požadované identifikační údaje žadatele (jméno statutárního orgánu nebo zástupce/zástupců statutárního orgánu a jeho/jejich funkce) jsou v  žádosti o podporu uvedeny a jsou v souladu s výpisem z evidence, ve kterém je žadatel registrován/uveden.
a) Posuzuje se, zda jsou v žádosti o podporu uvedeny identifikační údaje žadatele.
b) Posuzuje se, zda jsou identifikační údaje žadatele v souladu s výpisy z evidence (např. rejstřík škol a školských zařízení, obchodní rejstřík, živnostenský rejstřík, registr ekonomických subjektů atd.).</t>
  </si>
  <si>
    <t>a) MS2014+ - kontrola vyplnění povinných polí
b) MS2014+ - kontrola souladu s výpisy z evidence
c) hodnotitel - kontrola souladu s výpisy z evidence v případě, kdy nelze prostřednictvím MS2014+</t>
  </si>
  <si>
    <t>F6</t>
  </si>
  <si>
    <t>Identifikační údaje partnera jsou v souladu s výpisem z evidence</t>
  </si>
  <si>
    <t xml:space="preserve">Všechny požadované identifikační údaje každého z partnerů (jméno statutárního orgánu/orgánů nebo zástupce/zástupců statutárního orgánu/statutárních orgánů a jeho/jejich funkce) jsou v  žádosti o podporu uvedeny a jsou v souladu s výpisem/výpisy z evidence, ve kterém je partner registrován/uveden.
a) Posuzuje se, zda jsou v žádosti o podporu uvedeny identifikační údaje partnera/partnerů.
b) Posuzuje se, zda jsou identifikační údaje partnera/partnerů v souladu s výpisy z evidence (např. rejstřík škol a školských zařízení, obchodní rejstřík, živnostenský rejstřík, registr ekonomických subjektů atd.).
</t>
  </si>
  <si>
    <t>F7</t>
  </si>
  <si>
    <t xml:space="preserve">Žádost o podporu je podepsána statutárním zástupcem žadatele/partnera
</t>
  </si>
  <si>
    <t>žádost o podporu, přílohy</t>
  </si>
  <si>
    <r>
      <t xml:space="preserve">a)  MS2014+ - kontrola automaticky, bez podpoisu nelze žádost o podporu podat na ŘO
b) hodnotitel - kontrola relevance podpisu
</t>
    </r>
    <r>
      <rPr>
        <b/>
        <sz val="12"/>
        <rFont val="Arial"/>
        <family val="2"/>
        <charset val="238"/>
      </rPr>
      <t>Náležitosti plné moci:</t>
    </r>
    <r>
      <rPr>
        <sz val="12"/>
        <rFont val="Arial"/>
        <family val="2"/>
        <charset val="238"/>
      </rPr>
      <t xml:space="preserve">
• jednoznačně identifikován zmocnitel – ten, kdo plnou moc uděluje,
• jednoznačně identifikován zmocněnec – ten, kdo je plnou mocí zmocněn,
• uvedení právního úkonu nebo úkonů, ke kterým zmocnitel zmocněnce zmocňuje,
• doba, po kterou zmocnění platí,
• datum a místo podpisu plné moci,
• podpisy zmocněnce a zmocnitele.
</t>
    </r>
  </si>
  <si>
    <t>F8</t>
  </si>
  <si>
    <t>Předpokládaná doba realizace projektu je v souladu s podmínkami výzvy</t>
  </si>
  <si>
    <t>Posuzuje se, zda délka realizace projektu (počet měsíců) a období realizace projektu (od-do) odpovídají podmínkám výzvy.</t>
  </si>
  <si>
    <t>a) Kritérium je splněno v případě, že délka trvání projektu je v souladu s délkou trvání projektu uváděnou ve výzvě a zároveň termín realizace projektu je v souladu s termínem realizace ve výzvě.
b) Kritérium není splněno v případě, že délka trvání projektu není v souladu s délkou trvání projektu uváděnou ve výzvě a/nebo termín realizace projektu není v souladu s termínem realizace ve výzvě.</t>
  </si>
  <si>
    <t>F9</t>
  </si>
  <si>
    <t>Projekt respektuje finanční limity rozpočtu v rámci dané výzvy</t>
  </si>
  <si>
    <t>žádost o podporu:
- Rozpočet</t>
  </si>
  <si>
    <t>Posuzuje se, zda žádost respektuje finanční limity rozpočtu stanovené výzvou a Pravidly pro žadatele a příjemce.</t>
  </si>
  <si>
    <t xml:space="preserve">a) Kritérium je splněno v případě, že rozpočet je nastaven v souladu se všemi  finančními limity dle podmínek výzvy.
b) Kritérium není splněno v případě, že nastavení rozpočtu neodpovídá některému z finančních limitů ve výzvě. </t>
  </si>
  <si>
    <t>F10</t>
  </si>
  <si>
    <t>Výše vlastních zdrojů žadatele v přehledu financování je uvedena v souladu s výzvou</t>
  </si>
  <si>
    <t>Posuzuje se, zda jsou v žádosti o podporu uvedeny vlastní zdroje žadatele, a to v souladu s Pravidly pro žadatele a příjemce a zněním výzvy.</t>
  </si>
  <si>
    <t>a) Kritérium je splněno v případě, že výše vlastních zdrojů odpovídá podmínkám výzvy.
b) Kritérium není splněno v případě, že výše vlastních zdrojů neodpovídá podmínkám výzvy.</t>
  </si>
  <si>
    <t xml:space="preserve">F11 </t>
  </si>
  <si>
    <t>Požadovaná veřejná podpora respektuje podmínky stanovené výzvou</t>
  </si>
  <si>
    <t>interní hodnotitel</t>
  </si>
  <si>
    <t>Posuzuje se soulad s podmínkami a limity stanovenými pro tyto podpory právem ES a s tím, zda je veřejná podpora slučitelná s vnitřním trhem. Kritérium bude splněno v případě, že veřejná podpora respektuje hranici a způsob poskytování veřejné podpory vymezené v dané výzvě.</t>
  </si>
  <si>
    <t>a) Kritérium je splněno v případě, že veřejná podpora respektuje hranici a způsob poskytování veřejné podpory vymezené v dané výzvě.
b) Kritérium není splněno v případě, že veřejná podpora nerespektuje hranici a způsob poskytování veřejné podpory vymezené v dané výzvě.</t>
  </si>
  <si>
    <t xml:space="preserve">F12 </t>
  </si>
  <si>
    <t>Podpora de minimis respektuje podmínky stanovené výzvou</t>
  </si>
  <si>
    <t>Posuzuje se, zda podpora de minimis respektuje hranici a způsob podpory de minimis vymezené v dané výzvě.</t>
  </si>
  <si>
    <t>a) Kritérium je splněo v případě, že podpora de minimis respektuje podmínky stanovené výzvou.
b) Kritérium není splněno v případě, že podpora de minimis nerespektuje podmínky stanovené výzvou.</t>
  </si>
  <si>
    <t xml:space="preserve">F13 </t>
  </si>
  <si>
    <t>Finanční zdraví/Roční obrat organizace/společnosti žadatele</t>
  </si>
  <si>
    <t>Roční obrat organizace/společnosti žadatele dosahuje alespoň jedné poloviny hodnoty částky způsobilých výdajů projektu uvedených v žádosti o podporu. 
Další podmínky viz Pravidla pro žadatele a příjemce - specifická část, kap. 5.2.1.</t>
  </si>
  <si>
    <t>a) Kritérium je splněno v případě, že žadatel doložil fin. zdraví/obrat v souladu s podmínkami výzvy/navazující dokumentace k výzvě.
b) Kritérium není splněno v případě, že žadatel nedoložil fin. zdraví/obrat v souladu s podmínami výzvy/navazující dokumentace k výzvě.</t>
  </si>
  <si>
    <t xml:space="preserve">Příloha č. 2 Hodnoticí kritéria - výzva Excelentní výzkum - kontrola přijatelnosti - 1., 2. kolo </t>
  </si>
  <si>
    <t>aspekt kvality projektu</t>
  </si>
  <si>
    <t>P1</t>
  </si>
  <si>
    <t>účelnost</t>
  </si>
  <si>
    <t>Žádost o podporu je svým zaměřením v souladu s cíli a aktivitami výzvy</t>
  </si>
  <si>
    <t>žádost o podporu:
- Klíčové aktivity
- Specifické cíle
- Popis projektu
přílohy žádosti o podporu</t>
  </si>
  <si>
    <t>Posuzuje se, zda cíle a aktivity projektu odpovídají podmínkám výzvy.
Posuzuje se, zda žadatel uvedl všechny povinné aktivity dle znění výzvy a zda žádost o podporu neobsahuje někteou z vyloučených aktivit dle definice výzvy.
Relevantní pro 2. kolo hodnocení: Posuzuje se, zda se jedná o plnou žádost o podporu navazující na úspěšnou předběžnou žádost o podporu předloženou v 1. kole.</t>
  </si>
  <si>
    <t>a) Kritérium je splněno v případě, že projekt není v rozporu s cíli ani aktivitami výzvy. Způsob  realizace aktivit není v rozporu s podmínkami pro realizaci projektu uvedenými ve výzvě nebo navazující dokumentaci k výzvě.
b) Kritérium není splněno v případě, že projekt je v rozporu s cíli a/nebo aktivitami výzvy či způsob  realizace aktivit je v rozporu s podmínkami pro realizaci projektu uvedenými ve výzvě nebo navazující dokumentaci k výzvě.</t>
  </si>
  <si>
    <t>P2</t>
  </si>
  <si>
    <t>Cílové skupiny jsou v souladu s výzvou</t>
  </si>
  <si>
    <t>žádost o podporu
přílohy žádosti o podporu</t>
  </si>
  <si>
    <t>Posuzuje se, zda cílové skupiny jsou v souladu s oprávněnými cílovými skupinami ve výzvě.</t>
  </si>
  <si>
    <t>a) Kritérium je splněno v případě, že cílové skupiny odpovídají oprávněným cílovým skupinám definovaným výzvou. 
b) Kritérium není splněno v případě, že cílové skupiny jsou v rozporu s oprávněnými cílovými skupinami definovanými výzvou.</t>
  </si>
  <si>
    <t>P3</t>
  </si>
  <si>
    <t>proveditelnost</t>
  </si>
  <si>
    <t xml:space="preserve">Žadatel splňuje definici oprávněného žadatele vymezeného ve výzvě </t>
  </si>
  <si>
    <t>žádost o podporu:
- Subjekty projektu
přílohy žádosti o podporu</t>
  </si>
  <si>
    <t xml:space="preserve">Posuzuje se, zda přihlášený subjekt žadatele ve výzvě splňuje podmínky a kritéria stanovená ve výzvě a navazující dokumentaci.
</t>
  </si>
  <si>
    <t>a) Kritérium je splněno v případě, že žadatele je možné identifikovat jako subjekt, který je vymezen výzvou (např. škola, právnická osoba) a současně splňuje podmínky stanovené výzvou a Pravidly pro žadatele a příjemce.
b) Kritérium není splněno v případě, že žadatele není možné identifikovat jako subjekt, který vymezuje výzva (např. škola, právnická osoba) nebo nesplňuje podmínky stanovené výzvou nebo Pravidly pro žadatele a příjemce.
IS KP14+ je provázán s insolvenčním rejstříkem pro kontrolu úpadku žadatele.</t>
  </si>
  <si>
    <t>P4</t>
  </si>
  <si>
    <t>Partner projektu splňuje podmínky pro oprávněnost partnera</t>
  </si>
  <si>
    <t>Posuzuje se, zda subjekt partnera splňuje podmínky a kritéria oprávněnosti a partnerství stanovená ve výzvě a navazující dokumentaci k výzvě.</t>
  </si>
  <si>
    <t>a) Kritérium je splněno v případě, že partnera je možné identifikovat jako subjekt, který je vymezen výzvou (např. škola, právnická osoba) a současně splňuje podmínky stanovené výzvou a Pravidly pro žadatele a příjemce OP VVV.
b) Kritérium není splněno v případě, že partnera není možné identifikovat jako subjekt, který vymezuje výzva (např. škola, právnická osoba) nebo nesplňuje podmínky stanovené výzvou nebo Pravidly pro žadatele a příjemce OP VVV.
MS2014+ je provázán s insolvenčním rejstříkem pro kontrolu úpadku partnera.</t>
  </si>
  <si>
    <t>P5</t>
  </si>
  <si>
    <t>Místo realizace a místo dopadu projektu je v souladu s podmínkami výzvy</t>
  </si>
  <si>
    <t>žádost o podporu:
- Umístění 
- Klíčové aktivity
- Popis projektu
přílohy žádosti o podporu</t>
  </si>
  <si>
    <t>Posuzuje se, zda místo realizace a místo dopadu projektu je v souladu s podmínkami stanovenými výzvou, tzn. konkrétní aktivity projektu mají dopad pouze na relevantní území vymezené výzvou.</t>
  </si>
  <si>
    <t>Žadatel vybírá z přednastaveného číselníku místo dopadu/místo realizace ve vazbě na konkrétní aktivity.
Hodnotitel kontroluje v celé žádosti ve vazbě na konkrétní aktivity:
a) Kritérium je splněno v případě, že projekt má dopad výhradně na území dle výzvy a místo realizace odpovídá podmínkám výzvy.
b) Kritérium není splněno v případě, že projekt nemá dopad výhradně na území dle výzvy a/nebo místo realizace neodpovídá podmínkám výzvy.</t>
  </si>
  <si>
    <t>P6</t>
  </si>
  <si>
    <t>proveditelnost/efektivnost</t>
  </si>
  <si>
    <t>Aktivity projektu jsou pro žadatele/partnery jedinečné</t>
  </si>
  <si>
    <t>žádost o podporu:
- Popis projektu
- Klíčové aktivity
přílohy žádosti o podporu
(MS2014+, databáze výstupů OP VK/OPVaVpI)</t>
  </si>
  <si>
    <t xml:space="preserve">Posuzuje se, zda podpořením projektu nedojde k financování totožných výstupů, na které již byla žadateli/partnerům podpora poskytnuta v rámci jiného projektu OP VVV. Vždy se musí jednat o výstupy obsahově jiné nebo navazující. Kontrola proběhne prostřednictvím IS KP14+ nebo databáze výstupů OP VVV.
Posuzuje se, zda podpořením projektu nedojde k financování totožných výstupů, na které již byla žadateli/partnerům podpora poskytnuta v rámci jiného projektu OP VK/OP VaVpI. Vždy se musí jednat o aktivity/výstupy obsahově jiné nebo navazující. Ověření proběhne prostřednictvím kontroly výstupů u subjektů v roli příjemců v databázi výstupů OP VK/OP VaVpI.
</t>
  </si>
  <si>
    <t>a) Kritérium je splněno v případě, že aktivity projektu jsou pro žadatele/partnera jedinečné, tzn. podpořením projektu nedojde k financování totožných výstupů, na které již byla žadateli/partnerům podpora poskytnuta v rámci jiného projektu OP VVV a nebo jiného projektu OP VK/OP VaVpI.
b) Kritérium není splněno v případě, že aktivity projektu nejsou pro žadatele/partnera jedinečné, tzn. podpořením projektu dojde k financování totožných výstupů, na které již byla žadateli/partnerům podpora poskytnuta v rámci jiného projektu OP VVV a nebo jiného projektu OP VK/OP VaVpI.</t>
  </si>
  <si>
    <t>P7</t>
  </si>
  <si>
    <t>proveditelnostu</t>
  </si>
  <si>
    <t>Doloženo zapojení partnera v souladu s výzvou</t>
  </si>
  <si>
    <t>Posuzuje se, zda jsou podmínky pro zapojení partnera v souladu s výzvou.</t>
  </si>
  <si>
    <t>a) Kritérium je splněno v případě, že zapojení partnera odpovídá podmínkám ve výzvě.
b) Kritérium není splněno v případě, že partnerství není nastaveno v souladu s podmínkami ve výzvě.</t>
  </si>
  <si>
    <t>P8</t>
  </si>
  <si>
    <t>Projekt respektuje minimální a maximální hranici celkových způsobilých výdajů stanovenou výzvou</t>
  </si>
  <si>
    <t>Posuzuje se, zda celkové způsobilé výdaje odpovídají podmínkám výzvy.</t>
  </si>
  <si>
    <t>a) Kritérium je splněno v případě, že celkové způsobilé výdaje odpovídají podmínkám výzvy.
b) Kritérium není splněno v případě, že celkové způsobilé výdaje neodpovídají podmínkám výzvy.</t>
  </si>
  <si>
    <t xml:space="preserve">Příloha č. 2 Hodnoticí kritéria - výzva Excelentní výzkum - věcné hodnocení, 1. kolo </t>
  </si>
  <si>
    <t>aktivita</t>
  </si>
  <si>
    <t>vazba na podporovanou aktivitu výzvy</t>
  </si>
  <si>
    <t>název kořenového kritéria</t>
  </si>
  <si>
    <t>aspekt kvality projektu - subkritérium</t>
  </si>
  <si>
    <t>číslo subkritéria</t>
  </si>
  <si>
    <t>název subkritéria</t>
  </si>
  <si>
    <t>způsob hodnocení - ano/ne nebo výše bodů - subkritérium</t>
  </si>
  <si>
    <t>bodové hodnocení za kořenové kritérium</t>
  </si>
  <si>
    <t>funkce kořenového kritéria</t>
  </si>
  <si>
    <t>funkce subkritéria</t>
  </si>
  <si>
    <t>min. bodová hranice v případě kombinovaných kořen. kritérií</t>
  </si>
  <si>
    <t>min. bodová hranice v případě kombinovaných subkritérií</t>
  </si>
  <si>
    <t>min. bodové rozpětí hodnotitelů pro využití arbitra - kořenového kritéria</t>
  </si>
  <si>
    <t xml:space="preserve">a </t>
  </si>
  <si>
    <t>a,d,e,f</t>
  </si>
  <si>
    <t>Žadatel/partner</t>
  </si>
  <si>
    <t>V1.1</t>
  </si>
  <si>
    <t>Stávající výzkumné centrum</t>
  </si>
  <si>
    <t>žádost o podporu:
- Popis projektu
- Klíčové aktivity
přílohy žádosti o podporu:
- Studie proveditelnosti</t>
  </si>
  <si>
    <t>externí hodnotitel/
arbitr</t>
  </si>
  <si>
    <t>x</t>
  </si>
  <si>
    <t>Hodnotí se, zda je žadatel tematicky jasně vyprofilovaným pracovištěm výzkumu a vývoje, které je aktivní ve výzkumné činnosti.</t>
  </si>
  <si>
    <t xml:space="preserve">Jsou hlavní činností VaV centra aktivity ve výzkumu a vývoji? Realizuje VaV centrum své výzkumné a vývojové aktivity nepřetržitě v období posledních 2 letech (roky 2014-2015)? Je výzkumné centrum tematicky jasně vyprofilovaným pracovištěm, které centralizuje výzkumné aktivity s vyhraněným tematickým obsahem a jasně definovanými výzkumnými cíli? Spojuje programově výzkumné centrum výzkum, vývoj a vzdělávání (zejména studentů doktorských studijních programů a mladých výzkumných pracovníků)? 
</t>
  </si>
  <si>
    <t>Plán rozvoje VaV centra žadatele prostřednictvím realizace projektu</t>
  </si>
  <si>
    <t>V2.1</t>
  </si>
  <si>
    <t xml:space="preserve">Ambicióznost (a současně realističnost) plánu rozvoje výzkumného centra žadatele v oblastech VaV relevantních k výzkumným záměrům projektu </t>
  </si>
  <si>
    <t>přílohy žádosti o podporu:                
- Studie proveditelnosti
- Aktivity k dosažení cílového stavu</t>
  </si>
  <si>
    <t>hodnoticí</t>
  </si>
  <si>
    <t xml:space="preserve">Bude hodnocen plán rozvoje výzkumného centra v oblasti výzkumných kapacit, investičního vybavení a mezinárodní spolupráce ve VaV. </t>
  </si>
  <si>
    <t>Posuďte, na základě popisu výchozího a cílového stavu a plánovaných rozvojových aktivit, nakolik je plán rozvoje výzkumného centra realistický. Zohledněte, zda je výchozí a cílový stav popsán dostatečně konkrétně. Za předpokladu, že je plán rozvoje výzkumného centra dostatečně realistický, posuďte, do jaké míry je tento plán ambiciózní. Zohledněte, nakolik jsou výzkumné cíle projektu v souladu s plánem rozvoje výzkumného centra v relevantních oblastech VaV.</t>
  </si>
  <si>
    <t>Výzkumná agenda projektu</t>
  </si>
  <si>
    <t>potřebnost</t>
  </si>
  <si>
    <t>V3.1</t>
  </si>
  <si>
    <t xml:space="preserve">Kvalita a potenciál výzkumného/výzkumných programu/programů projektu </t>
  </si>
  <si>
    <t>přílohy žádosti o podporu:                        
- Studie proveditelnosti</t>
  </si>
  <si>
    <t>kombinovaná</t>
  </si>
  <si>
    <t>Hodnotí se, jak přispívá projektový záměr ke zvýšení kvality stávajích výzkumných záměrů či ke kvalitě nových výzkumných záměrů v mezinárodním měřítku, jaké bude mít projektový záměr přínosy v dané oblasti VaV v mezinárodním měřítku.</t>
  </si>
  <si>
    <t xml:space="preserve">Do jaké míry představují výzkumné cíle projektu aktuální a relevantní mezioborovou problematiku – řešení aktuálních vědeckých otázek mezioborové povahy? Zohledněte úroveň znalosti současného stavu výzkumu v oborech a úroveň konkretizace výzkumných cílů, umožňující ověřit jejich dosažení. Do jaké míry mají navrhované výzkumné programy potenciál produkovat vědecké výsledky srovnatelné s výsledky relevantních institucí podobného zaměření v zahraničí? Do jaké míry je náplní výzkumné agendy orientovaný výzkum – výzkum s cílem vytvořit poznatky mající potenciál z hlediska produkce aplikovatelných výsledků? </t>
  </si>
  <si>
    <t>V3.2</t>
  </si>
  <si>
    <t>Kvalita a potenciál výzkumných aktivit projektu</t>
  </si>
  <si>
    <t>Hodnotí se, zda jsou výzkumné aktivity kvalitní a relevantní k  výzkumnému/výzkumným programu/programům a zda přispějí k rozvoji a kvalitě výzkumných programů.</t>
  </si>
  <si>
    <t xml:space="preserve">Jsou výzkumné aktivity popsány dostatečně jasně a v dostatečné míře podrobnosti? Jsou výzkumné aktivity reálné a relevantní na výzkumné programy? Do jaké míry jsou výzkumné aktivity kvalitní?  Do jaké míry mají navrhované výzkumné aktivity přispívají k produkci navržených vědeckých výsledků ve výzkumných programech. </t>
  </si>
  <si>
    <t>efektivnost</t>
  </si>
  <si>
    <t>V3.3</t>
  </si>
  <si>
    <t>Spolupráce s předními výzkumnými organizacemi/zahraničním partnerem</t>
  </si>
  <si>
    <t>žádost o podporu
přílohy žádosti o podporu:
smlouva (např. MoU)
spolupráce na výzkumném projektu (s výzkumnou organizací či subjektem aplikační sféry)
studie proveditelnosti</t>
  </si>
  <si>
    <t xml:space="preserve">Hodnotí se, zda je doloženo, že výzkumný tým aktivně a dlouhodobě spolupracuje a bude spolupracovat s předními zahraničními výzkumnými organizacemi v oblasti výzkumu, která je předmětem žádosti o podporu. Kvalita zahraniční výzkumné organizace je posuzována ve srovnání s relevantními institucemi podobného zaměření v zahraničí.   </t>
  </si>
  <si>
    <t>Existuje mezinárodní spolupráce s předními výzkumnými organizacemi ze zahraničí? Do jaké míry odpovídají aktivity a úspěchy mezinárodní spolupráce výzkumného centra úrovni relevantních institucí podobného zaměření v zahraničí? Zohledněte charakter a rozsah těchto aktivit, a úroveň hlavních zahraničních partnerů. Do jaké míry využívá výzkumné centrum potenciálu projektů mezinárodní spolupráce k vlastnímu rozvoji?</t>
  </si>
  <si>
    <t>V3.4</t>
  </si>
  <si>
    <t xml:space="preserve">Způsob zapojení zahraničního strategického partnera do výzkumných aktivit projektu </t>
  </si>
  <si>
    <t>Hodnotí se, jak bude probíhat spolupráce se zahraničním strategickým partnerem, je hodnocena spolupráce s tímto partnerem ve vztahu k cílům projektu.</t>
  </si>
  <si>
    <t xml:space="preserve">Jakým způsobem je zapojen zahraniční strategický partner do výzkumných aktivit projektu? Je jeho zapojení reálné, relevantní a odpovídající jeho zaměření? Je jeho zapojení relevantní a odpovídající výzkumným programům a výzkumným aktivitám projektu? Je jeho zapojení přínosem pro projekt? Dojde realizací projektu k rozšíření jeho spolupráce s žadatelem?  </t>
  </si>
  <si>
    <t>V3.5</t>
  </si>
  <si>
    <t>Logická návaznost a tematický soulad výzkumných záměrů projektu vzhledem ke stávajícím výzkumným aktivitám výzkumného centra žadatele</t>
  </si>
  <si>
    <t>přílohy žádosti o podporu:                             
- Studie proveditelnosti</t>
  </si>
  <si>
    <t>Hodnotí se, zda zaměření výzkumného záměru projektu odpovídá dosavadnímu zaměření výzkumných aktivit žadatele a jak na ně navazuje.</t>
  </si>
  <si>
    <t>Do jaké míry jsou výzkumné cíle a výzkumné programy a aktivity projektu komplementární ke stávajícím výzkumným aktivitám výzkumného centra? Zohledněte, zda jsou navrhované výzkumné aktivity vhodným a potřebným doplněním stávajících výzkumných aktivit a zda nedochází k jejich překryvu. Jaký je tematický soulad výzkumných cílů a výzkumných programů a aktivit projektu se stávajícími výzkumnými aktivitami výzkumného centra?</t>
  </si>
  <si>
    <t>efektivnost
účelnost</t>
  </si>
  <si>
    <t>V3.6</t>
  </si>
  <si>
    <t>Ambicióznost výstupů a výsledků projektu, a realističnost jejich dosažení v čase dle milníků projektu</t>
  </si>
  <si>
    <t xml:space="preserve">žádost o podporu: 
- Indikátory
přílohy žádosti o podporu:                               
- Studie proveditelnosti
- Přehled klíčových výstupů k naplnění indikátorů projektu ERDF
</t>
  </si>
  <si>
    <t>Hodnotí se realističnost a ambicióznost výstupů a výsledků v projektu.</t>
  </si>
  <si>
    <t>Posuďte, nakolik je realistické dosažení plánovaných výstupů a výsledků v čase dle milníků projektu. Zohledněte, zda jsou výstupy a výsledky popsány dostatečně konkrétně, aby bylo ověřitelné jejich dosažení. Za předpokladu, že jsou výstupy a výsledky projektu dostatečně realistické, posuďte, do jaké míry jsou ambiciózní. Posuďte, nakolik je realistické dosažení plánovaných hodnot  indikátorů projektu. Za předpokladu, že jsou hodnoty indikátorů dostatečně realistické, posuďte, do jaké míry jsou ambiciózní. Zohledněte, na kolik jsou výsledky projektu relevantními výsledky realizace výzkumné agendy a nakolik jsou v souladu s výzkumnými cíli, výzkumnými programy a aktivitami projektu.</t>
  </si>
  <si>
    <t xml:space="preserve">Personální zajištění </t>
  </si>
  <si>
    <t>V4.1</t>
  </si>
  <si>
    <t>Výsledky odborného týmu dosažené v posledních 5 letech v oblasti vědeckých publikací a/nebo výzkumných monografií</t>
  </si>
  <si>
    <t>přílohy žádosti o podporu:              
- Studie proveditelnosti
- Popis výzkumných aktivit</t>
  </si>
  <si>
    <t xml:space="preserve">Hodnotí se období 2011-2015. Výsledky se hodnotí u klíčových a/nebo u excelentních členů odborného týmu. Žadatel uvede 5 nejvýznamnějších výsledků ve vztahu k výzkumné agendě projektu. </t>
  </si>
  <si>
    <t xml:space="preserve">S ohledem na IF periodik, ve kterých byly publikovány uvedené výsledky, posuďte, do jaké míry patří tato periodika mezi nejlepší periodika v oboru. Do jaké míry je počet citací (bez autocitací) uvedených výsledků srovnatelný s předními publikacemi v oboru? Posuďte, do jaké míry tyto publikace přispěly k významnému pokroku (průlomu) v oboru. </t>
  </si>
  <si>
    <t>V4.2</t>
  </si>
  <si>
    <t xml:space="preserve">Výsledky odborného týmu dosažené v posledních 5 letech v oblasti získávání grantových prostředků. </t>
  </si>
  <si>
    <t>přílohy žádosti o podporu:             
- Studie proveditelnosti
- Popis výzkumných aktivit</t>
  </si>
  <si>
    <t xml:space="preserve">Do jaké míry jsou uvedené výsledky v oblasti získávání grantových prostředků srovnatelné s výsledky předních výzkumných týmů v oboru? Zohledněte náročnost grantových soutěží, ve kterých klíčový a/nebo excelentní člen odborného týmu uspěl, a objem grantových prostředků, které v soutěžích získal. </t>
  </si>
  <si>
    <t>V4.3</t>
  </si>
  <si>
    <t xml:space="preserve">Výsledky odborného týmu dosažené v posledních 5 letech v oblasti patentů a spolupráce s průmyslem. </t>
  </si>
  <si>
    <t xml:space="preserve">Do jaké míry jsou výsledky klíčového a/nebo excelentního člena odborného týmu  v oblasti patentů a spolupráce s průmyslem srovnatelné s výsledky předních vědců/výzkumných týmů v oboru? Zohledněte, zda jsou udělené patenty komerčně využívány v průmyslu. Zohledněte, zda spolupráce s průmyslem vedla ke komerčnímu využití dosažených výsledků. </t>
  </si>
  <si>
    <t>V4.4</t>
  </si>
  <si>
    <t xml:space="preserve">Koncepce a velikost výzkumného týmu, vyváženost odborností, rolí, pracovních úvazků, a jejich relevance k realizaci výzkumných aktivit projektu, a rozvoj týmu v době realizace projektu </t>
  </si>
  <si>
    <t>přílohy žádosti o podporu:               
- Studie proveditelnosti
- Popis výzkumných aktivit nominovaných členů týmu</t>
  </si>
  <si>
    <t xml:space="preserve">Hodnotí se koncepce, velikost výzkumného týmu. Výzkumný tým je definován v popisu aktivity d) výzvy, tj. domácí či zahraniční výzkumní či techničtí pracovníci.  </t>
  </si>
  <si>
    <t xml:space="preserve">Do jaké míry odpovídá koncepce výzkumného týmu potřebám realizace výzkumné agendy? Zohledněte vyváženost odborností a rolí v týmu, spolu s alokovanými pracovními úvazky pro tyto role. Do jaké míry jsou odbornosti, role a pracovní úvazky v týmu relevantní výzkumným cílům a aktivitám výzkumné agendy? 
</t>
  </si>
  <si>
    <t>V4.5</t>
  </si>
  <si>
    <t xml:space="preserve">Kvalita nominovaných členů výzkumného týmu, relevance a provázanost jejich dosavadních výzkumných aktivit na výzkumné aktivity projektu. </t>
  </si>
  <si>
    <t xml:space="preserve">žádost o podporu:
- Indikátory
přílohy žádosti o podporu:                 
- Studie proveditelnosti
- CV výzkumného týmu
- Popis výzkumných aktivit nominovaných členů týmu
</t>
  </si>
  <si>
    <t xml:space="preserve">Hodnotí se kvalita členů výzkumného týmu. Výzkumný tým je definován v popisu aktivity d) výzvy, tj. domácí či zahraniční výzkumní či techničtí pracovníci. V žádosti o podporu žadatel uvede vedoucí výzkumné pracovníky odborného týmu (jmenovitě či seznamem požadavků na odbornost a praxi pro danou pozici). Vedoucím výzkumným pracovníkem je chápán výzkumný pracovník, který vede a zodpovídá za výzkumný program. Přílohou žádosti o podporu jsou CV jmenovitě uvedených výzkumných pracovníků (včetně popisu jejich zkušeností). </t>
  </si>
  <si>
    <t>Do jaké míry je hodnota H-indexu nominovaných členů výzkumného týmu srovnatelná s kvalitními vědci v oboru? S ohledem na IF periodik, ve kterých nominovaní členové výzkumného týmu publikovali svých 8 nejlepších publikací, posuďte, do jaké míry patří tato periodika mezi kvalitní periodika v oboru. Do jaké míry jsou dosavadní výzkumné aktivity nominovaných členů výzkumného týmu relevantní výzkumným cílům, programům a aktivitám projektu? Zohledněte, nakolik jsou dosavadní výzkumné aktivity nominovaných členů výzkumného týmu provázané s výzkumnými programy a aktivitami projektu. Posuďte, jaký potenciál představují dosavadní výzkumné aktivity nominovaných členů výzkumného týmu pro úspěšnou realizaci výzkumných cílů, programů a aktivit projektu.</t>
  </si>
  <si>
    <t>V4.6</t>
  </si>
  <si>
    <t xml:space="preserve">Realističnost plánu a harmonogramu náboru vědeckých pracovníků do výzkumného projektu. </t>
  </si>
  <si>
    <t xml:space="preserve">Hodnotí se plán náboru členů výzkumného týmu. </t>
  </si>
  <si>
    <t>Je plán a harmonogram náboru členů výzkumného týmu realistický? Odpovídá plán a harmonogram náboru členů výzkumného týmu harmonogramu výzkumných programům a aktivit projektu?</t>
  </si>
  <si>
    <t>a, b, c</t>
  </si>
  <si>
    <t>Výsledky a výstupy</t>
  </si>
  <si>
    <t>V5.1</t>
  </si>
  <si>
    <t>Vhodnost zvolených indikátorů výsledků a výstupů</t>
  </si>
  <si>
    <t>žádost o podporu:
- Indikátory
přílohy žádosti o podporu:
- Přehled klíčových výstupů k naplnění indikátorů projektu ERDF
- Studie proveditelnosti</t>
  </si>
  <si>
    <t xml:space="preserve">Posuzuje se, zda jsou zvolené indikátory výstupu a výsledku vhodně vybrány pro danou aktivitu. 
(Posuzována bude relevance výsledků a výstupů vzhledem k jejich využitelnosti v praxi.)
</t>
  </si>
  <si>
    <t>Přiměřenost a provázanost rozpočtu k obsahové náplni a rozsahu projektu / financování a rozpočet v realizační a provozní fázi</t>
  </si>
  <si>
    <t>hospodárnost</t>
  </si>
  <si>
    <t>V6.1</t>
  </si>
  <si>
    <t xml:space="preserve">Adekvátnost a hospodárnost mzdových nákladů odborného týmu (výzkumní pracovníci odborného týmu). </t>
  </si>
  <si>
    <t xml:space="preserve">žádost o podporu:
- Rozpočet
- Popis realizačního týmu projektu
přílohy žádosti o podporu:
- Studie proveditelnosti
- Harmonogram klíčových aktivit
- Realizační tým
</t>
  </si>
  <si>
    <t xml:space="preserve">Hodnotí se u výzkumných pracovníků odborného týmu. </t>
  </si>
  <si>
    <t xml:space="preserve">Do jaké míry odpovídají mzdové náklady výzkumných pracovníků odborného týmu potřebám výzkumných cílů, programů a aktivit a dosažení cílů projektu v období realizace? Zohledněte, zda jsou mzdové náklady úměrné pracovním úvazkům výzkumných pracovníků odborného týmu v období realizace, s ohledem na harmonogram náboru pracovníků a zahájení jejich pracovní činnosti. Do jaké míry jsou platové podmínky výzkumných pracovníků odborného týmu motivační s ohledem na národní a mezinárodní konkurenci v oblasti lidských zdrojů pro VaV?
V případě, že náklady nesplňují pravidlo 3E, formuluje hodnotitel výhradu a navrhne krácení rozpočtu. </t>
  </si>
  <si>
    <t>V6.2</t>
  </si>
  <si>
    <t xml:space="preserve">Adekvátnost a hospodárnost mzdových nákladů administrativního týmu. </t>
  </si>
  <si>
    <t xml:space="preserve">Hodnotí se u pracovníků administrativního týmu. </t>
  </si>
  <si>
    <t xml:space="preserve">Do jaké míry odpovídají mzdové náklady administrativního týmu potřebám a dosažení cílů projektu v období realizace? Zohledněte, zda jsou mzdové náklady úměrné pracovním úvazkům administrativního týmu v období realizace, s ohledem na harmonogram náboru pracovníků a zahájení jejich pracovní činnosti. Do jaké míry jsou platové podmínky administrativního týmu motivační?
V případě, že náklady nesplňují pravidlo 3E, formuluje hodnotitel výhradu a navrhne krácení rozpočtu. </t>
  </si>
  <si>
    <t>a</t>
  </si>
  <si>
    <t>V6.3</t>
  </si>
  <si>
    <t xml:space="preserve">Ambicióznost (a současně realističnost) výše příjmů z mezinárodních grantových soutěží. </t>
  </si>
  <si>
    <t>žádost o podporu:
- Rozpočet
přílohy žádosti o podporu:
- Studie proveditelnosti</t>
  </si>
  <si>
    <t>Posuďte nakolik je plánovaná hodnota výše příjmů z mezinárodních grantových soutěží realistická. Za předpokladu, že je hodnota výše příjmů dostatečně realistická, posuďte, do jaké míry je tato hodnota ambiciózní. Zohledněte potenciál výzkumného týmu pro získání grantových prostředků.</t>
  </si>
  <si>
    <t>V6.4</t>
  </si>
  <si>
    <t xml:space="preserve">Realističnost struktury a charakteru a výše ostatních příjmů (tj. příjmů mimo příjmy z mezinárodních grantových soutěží) s ohledem na dosažení cílů projektu. </t>
  </si>
  <si>
    <t>žádost o podporu:
- Rozpočet
přílohy žádosti o podporu:
- Studie proveditelnosti</t>
  </si>
  <si>
    <t>Posuďte nakolik je plánovaná výše ostatních příjmů (příjmů mimo příjmy z mezinárodních grantových soutěží) realistická. Posuďte, s ohledem na informace o struktuře a charakteru financování výzkumného centra v minulosti, nakolik je plánovaná struktura a charakter ostatních příjmů realistický.</t>
  </si>
  <si>
    <t>Financování projektu</t>
  </si>
  <si>
    <t>V7.1</t>
  </si>
  <si>
    <t>Obecné podmínky způsobilosti výdajů.</t>
  </si>
  <si>
    <t xml:space="preserve">žádost o podporu:
- Rozpočet </t>
  </si>
  <si>
    <t xml:space="preserve">Posuzuje se rozpočet z pohledu obecných podmínek způsobilosti výdajů, tj. věcné, místní a časové způsobilosti výdajů v rozpočtu.
V případě, že žádost o podporu obsahuje nezpůsobilý výdaj, hodnotitel navrhuje jeho vyřazení z rozpočtu. 
V případě, že není možné nezpůsobilý výdaj z rozpočtu vyřadit (tzn. projekt by nebyl realizovatelný), není možné žádost o podporu doporučit k podpoře.
</t>
  </si>
  <si>
    <t>V7.2</t>
  </si>
  <si>
    <t>Způsob zajištění spolufinancování projektu v realizační fázi</t>
  </si>
  <si>
    <t xml:space="preserve">žádost o podporu:
- Přehled zdrojů financování
</t>
  </si>
  <si>
    <t>Posuzuje se, zda je žadatel schopen splnit závazek spolufinancování.</t>
  </si>
  <si>
    <t>Rizika</t>
  </si>
  <si>
    <t>V8.1</t>
  </si>
  <si>
    <t xml:space="preserve">Identitikace rizik a opatření k jejich předcházení a omezení jejich dopadu na schopnost dosáhnout cílů projektu. </t>
  </si>
  <si>
    <t xml:space="preserve">žádost o podporu:
- Popis projektu
přílohy žádosti o podporu:
- Studie proveditelnosti
</t>
  </si>
  <si>
    <t>Do jaké míry jsou v projektové žádosti identifikována zásadní výzkumná a realizační rizika? Zohledněte, nakolik je závažnost rizik adekvátně posouzena. Zohledněte efektivitu opatření k předcházení rizikům a omezení jejich dopadu na schopnost dosáhnout cílů projektu. Zohledněte, zda je v projektové žádosti kontingenční plán pro řešení výskytu několika zásadních rizik současně?</t>
  </si>
  <si>
    <t>Horizontální témata</t>
  </si>
  <si>
    <t>soulad projektu s horizontálními tématy</t>
  </si>
  <si>
    <t>V9.1</t>
  </si>
  <si>
    <t>Aktivity podporující rovné příležitosti</t>
  </si>
  <si>
    <t xml:space="preserve">žádost o podporu:
- Horizontální principy
</t>
  </si>
  <si>
    <t xml:space="preserve">vylučovací </t>
  </si>
  <si>
    <t xml:space="preserve">Posuzuje se zajištění rovných příležitostí bez ohledu na druh postižení nebo sociálního znevýhodnění, např. zdravotního, ekonomického, sociálního, etnického, podle pohlaví či státní příslušnosti atd. Konkrétně je posuzováno, jakým způsobem jsou prostřednictvím navrhovaných aktivit rovné příležitosti naplňovány. Možným příkladem zohlednění rovných příležitostí v rámci projektu je zajištění bezbariérového prostoru pro realizaci projektu. </t>
  </si>
  <si>
    <t>V9.2</t>
  </si>
  <si>
    <t>Aktivity podporující udržitelný rozvoj</t>
  </si>
  <si>
    <r>
      <t xml:space="preserve">Posuzuje se vztah projektu k udržitelnému rozvoji, a to zejména jeho environmentálnímu pilíři. Konkrétně by měly být posouzeny návrhy vedoucí k omezování negativních vlivů na životní prostředí (minimalizace emisí hluku, emisí do ovzduší, kontaminace okolí apod.) či naopak vlivy projektu na zlepšení životního prostředí. Dále je třeba zohlednit a zhodnotit příspěvek projektu ke zvyšování povědomí o udržitelném rozvoji (zejména o environmentální problematice), k uvážlivému využívání přírodních zdrojů (ve vhodných případech) a přínos projektu k posilování sociálního a ekonomického pilíře udržitelnosti.
</t>
    </r>
    <r>
      <rPr>
        <i/>
        <sz val="12"/>
        <rFont val="Arial"/>
        <family val="2"/>
        <charset val="238"/>
      </rPr>
      <t xml:space="preserve">
Je-li relevantní: </t>
    </r>
    <r>
      <rPr>
        <sz val="12"/>
        <rFont val="Arial"/>
        <family val="2"/>
        <charset val="238"/>
      </rPr>
      <t>Žádost o podporu obsahuje environmentální indikátor výstupu ("Rozšíření, zrekonstruované nebo nově vybudované kapacity bez záboru zemědělského půdního fondu.").</t>
    </r>
  </si>
  <si>
    <t>V9.3</t>
  </si>
  <si>
    <t>Aktivity podporující nediskriminaci</t>
  </si>
  <si>
    <t>Posuzuje se, zda nedochází v projektu k diskriminaci některých skupin.</t>
  </si>
  <si>
    <t>Udržitelnost</t>
  </si>
  <si>
    <t>V10.1</t>
  </si>
  <si>
    <t>Projekt disponuje dostatečně podrobným plánem nákladů a výnosů, který je založen na věrohodných a jasně zformulovaných předpokladech, a je navržen tak, aby bylo možné se oprávněně domnívat, že bude zajištěna finanční udržitelnost projektu nejméně po dobu po ukončení projektu, kterou stanoví výzva.
Projekt disponuje adekvátním plánem opatření, které přispějí k věcné udržitelnosti aktivit a výstupů projektu. Finanční udržitelnost projektu je plně zajištěna po celou dobu hodnocení projektu, uvedené zdroje financování a objem jejich využití byly dostatečně zdůvodněny a jejich dosažení se jeví jako reálné. 
Personální rozvoj týmu v období udržitelnosti: do jaké míry je plánován personální rozvoj výzkumného týmu pro období udržitelnosti? Zohledněte, zda plán rozvoje počítá s možným rozšířením výzkumného týmu v reakci na dosažení konkrétních výstupů a výsledků v období udržitelnosti. Zohledněte, zda plán rozvoje výzkumného týmu reaguje na možné stárnutí týmu. Do jaké míry je plán personálního rozvoje týmu v souladu s rozvojovými aktivitami v oblasti výzkumných kapacit výzkumného centra žadatele.
Týká se povinně všech projektů a investicí do infrastruktury nebo produktivní investicí, projektů podpořených z EFRR, velkých projektů a dalších v případě potřeby definované výzvou.</t>
  </si>
  <si>
    <t>Soulad se strategiemi</t>
  </si>
  <si>
    <t>V11.1</t>
  </si>
  <si>
    <t xml:space="preserve">Posuzuje se, zda je projekt svými aktivitami/obsahem v souladu s relevantními strategiemi uvedenými v textu výzvy a přispívá k jejich naplňování (RIS3). </t>
  </si>
  <si>
    <t xml:space="preserve">žádost o podporu:
- Popis projektu
přílohy žádosti o podporu:
- Návaznost aktivit projektu na strategické cíle Národní RIS3 strategie
</t>
  </si>
  <si>
    <t xml:space="preserve">Posuzuje se, zda zaměření výzkumných programů a aktivit je v souladu s alespoň jednou generickou znalostní doménou nebo s alespoň jedním klíčovým odvětvím aplikací a aplikačním tématem uvedenými v Národní RIS3 strategii či regionální příloze. </t>
  </si>
  <si>
    <t>Max. počet bodů</t>
  </si>
  <si>
    <t>Min. počet bodů pro postup do další fáze procesu schvalování</t>
  </si>
  <si>
    <t>Min. bodové rozpětí celkového hodnocení 2 hodnotitelů pro využití arbitra</t>
  </si>
  <si>
    <t>Součet bodů za kritéria s aspektem proveditelnosti (max. 30%)</t>
  </si>
  <si>
    <t xml:space="preserve">Příloha č. 2 Hodnoticí kritéria - výzva Excelentní výzkum - věcné hodnocení, 2. kolo 1. krok </t>
  </si>
  <si>
    <t>bodové hodnocení za kritérium</t>
  </si>
  <si>
    <t>a - f</t>
  </si>
  <si>
    <t>Soulad</t>
  </si>
  <si>
    <t>V12.1</t>
  </si>
  <si>
    <t>Soulad aktivit se zjednodušenou žádostí o podporu a zapracování výhrad z 1. kola</t>
  </si>
  <si>
    <t>žádost o podporu/přílohy</t>
  </si>
  <si>
    <t>externí hodnotitel provádějící hodnocení žádosti o podporu v 1. kole hodnocení</t>
  </si>
  <si>
    <t xml:space="preserve">Posuzuje se soulad aktivit s aktivitami uvedenými ve zjednodušené žádosti o podporu, která byla předmětem hodnocení v 1. kole. Posuzuje se, zda jsou zapracovány výhrady z 1. kola hodnocení. Věcné změny žádosti o podporu musí být provedeny pouze v návaznosti na zapracování výhrad z 1. kola hodnocení. </t>
  </si>
  <si>
    <t xml:space="preserve">Jsou aktivity projektu v souladu s aktivitami uvedenými ve zjednodušené žádosti o podporu? Jsou zapracovány výhrady z 1. kola hodnocení? Došlo k věcným změnám projektu pouze v návaznosti na zapracování výhrad, případně doporučení z 1. kola hodnocení. </t>
  </si>
  <si>
    <t xml:space="preserve">Příloha č. 2 Hodnoticí kritéria - výzva Excelentní výzkum - věcné hodnocení, 2. kolo 2. krok </t>
  </si>
  <si>
    <t>název sukritéria</t>
  </si>
  <si>
    <t>název  dílčího subkritéria</t>
  </si>
  <si>
    <t>způsob hodnocení - ano/ne nebo výše bodů - dílčího subkritéria</t>
  </si>
  <si>
    <t>funkce dílčího subkritéria</t>
  </si>
  <si>
    <t>min. bodová hranice v případě kombinovaných/vylučovacích kořen. kritérií</t>
  </si>
  <si>
    <t>min. bodová hranice v případě kombinovaných dílčích subkritérií</t>
  </si>
  <si>
    <t>min. bodové rozpětí hodnotitelů pro využití arbitra - kořenového kritéria/dílčích subkritérií</t>
  </si>
  <si>
    <t>b (výzkumná/
přístrojová část aktivity)</t>
  </si>
  <si>
    <t>V13.1</t>
  </si>
  <si>
    <t xml:space="preserve">Nezbytnost a odůvodněnost investic pro naplnění výzkumných cílů projektu </t>
  </si>
  <si>
    <t xml:space="preserve">přílohy žádosti o podporu:                                
- Studie proveditelnosti
- Popis projektu
- Rozpočet
- Indikátory
</t>
  </si>
  <si>
    <t>externí hodnotitel</t>
  </si>
  <si>
    <t xml:space="preserve">Kritérium se vztahuje k budované, dobudované, modernizované a upgradované infrastruktuře. </t>
  </si>
  <si>
    <t>Posuďte, nakolik jsou investice do budování, dobudování, modernizace a upgradu infrastruktury a vybavení nezbytné pro naplnění výzkumných cílů, programů a aktivit projektu s ohledem na stávající infrastrukturu a vybavení výzkumného centra. Do jaké míry je nezbytnost budování, dobudování, modernizace a upgradu infrastruktury a vybavení dostatečně odůvodněna? Zohledněte, zda míra využití budované, dobudované, modernizované a upgradované infrastruktury a vybavení ospravedlňuje jeho pořízení pro účely realizace výzkumných cílů, programů a aktivit.</t>
  </si>
  <si>
    <t>V14.1</t>
  </si>
  <si>
    <t>žádost o podporu:
- Indikátory
přílohy žádosti o podporu:  
- Přehled klíčových výstupů k naplnění indikátorů projektu ERDF
- Studie proveditelnosti</t>
  </si>
  <si>
    <t xml:space="preserve">Posuzuje se, zda jsou zvolené indikátory výstupu a výsledku vhodně vybrány pro danou aktivitu. 
5 - 4 body - Z popisu projektu vyplývá, že aktivity odpovídají zvoleným indikátorům a vedou k dosažení výsledků / výstupů. 
3 - 1 bod - Aktivity odpovídají zvoleným indikátorům, avšak pro přesnější vystižení dosažených výsledků / výstupů hodnotitel navrhuje doplnění. 
0 bodů – Zvolené aktivity neodpovídají indikátorům, jsou stanoveny  nejednoznačně a/nebo z popisu projektu nelze vůbec posoudit, jaké indikátory by měly být sledovány. </t>
  </si>
  <si>
    <t>V15.1</t>
  </si>
  <si>
    <t xml:space="preserve">Adekvátnost a hospodárnost mzdových nákladů odborného týmu (technický a podpůrný personál ve VaV). </t>
  </si>
  <si>
    <t xml:space="preserve">žádost o podporu:
- Rozpočet
přílohy žádosti o podporu:
- Studie proveditelnosti
- Harmonogram klíčových aktivit
- Realizační tým
</t>
  </si>
  <si>
    <t>Kritérum se týká nevýzkumných pracovníků odborného týmu, tj. týká se technických a podpůrných pracovníků ve výzkumu a vývoji.</t>
  </si>
  <si>
    <t xml:space="preserve">Do jaké míry odpovídají mzdové náklady odborného týmu potřebám výzkumných cílů, programů a aktivit a dosažení cílů projektu v období realizace? Zohledněte, zda jsou mzdové náklady úměrné pracovním úvazkům pracovníků odborného týmu v období realizace, s ohledem na harmonogram náboru pracovníků a zahájení jejich pracovní činnosti. Do jaké míry jsou platové podmínky pracovníků odborného týmu motivační s ohledem na národní a mezinárodní konkurenci v oblasti lidských zdrojů pro VaV?
V případě, že náklady nesplňují pravidlo 3E, formuluje hodnotitel výhradu a navrhne krácení rozpočtu. </t>
  </si>
  <si>
    <t>V15.2</t>
  </si>
  <si>
    <t xml:space="preserve">Adekvátnost a hospodárnost nákladů na investiční vybavení. </t>
  </si>
  <si>
    <t>žádost o podporu:
- Rozpočet
- CBA (FA) 
- Indikátory
přílohy žádosti o podporu:
- Studie proveditelnosti
- Přehled klíčových výstupů k naplnění indikátorů projektu ERDF</t>
  </si>
  <si>
    <t xml:space="preserve">Kritérium se vztahuje k budované, dobudované, modernizované a upgradovaného infrastruktuře. </t>
  </si>
  <si>
    <t xml:space="preserve">Do jaké míry odpovídají náklady na budování, dobudování, modernizace a upgradu infrastruktury a vybavení potřebám výzkumných programů a aktivit a dosažení cílů projektu v období realizace? Zohledněte, nakolik náklady na budování, dobudování, modernizace a upgradu infrastruktury a vybavení odpovídají běžným cenám za infrastrukturu a vybavení obdobného charakteru.
V případě, že náklady nesplňují pravidlo 3E, formuluje hodnotitel výhradu s navrhne kácení rozpočtu. </t>
  </si>
  <si>
    <t>V15.3</t>
  </si>
  <si>
    <t xml:space="preserve">Adekvátnost a hospodárnost provozních nákladů. </t>
  </si>
  <si>
    <t>žádost o podporu:
- Rozpočet
- CBA (FA)
přílohy žádosti o podporu:
- Studie proveditelnosti</t>
  </si>
  <si>
    <t xml:space="preserve">Do jaké míry odpovídají ostatní provozní náklady (mimo mzdových nákladů) potřebám výzkumných programů a aktivit a dosažení cílů projektu v období realizace? Zohledněte, jsou-li náklady úměrné využití přístrojového vybavení a související infrastruktury výzkumného centra.
V případě, že náklady nesplňují pravidlo 3E, formuluje hodnotitel výhradu a navrhne krácení rozpočtu. </t>
  </si>
  <si>
    <t>V16.1</t>
  </si>
  <si>
    <t>V16.2</t>
  </si>
  <si>
    <t xml:space="preserve">žádost o podporu:
- Přehled zdrojů financování
- CBA (FA)
</t>
  </si>
  <si>
    <t>Technická proveditelnost</t>
  </si>
  <si>
    <t>účelnost
efektivnost</t>
  </si>
  <si>
    <t>V17.1</t>
  </si>
  <si>
    <t xml:space="preserve">Využití stávající infrastruktury výzkumného centra žadatele pro potřeby realizace projektu. </t>
  </si>
  <si>
    <t>Do jaké míry bude využita stávající infrastruktura a vybavení výzkumného centra pro realizaci výzkumných programů a aktivit projektu? Zohledněte účelnost a efektivitu využití stávající infrastruktury a vybavení pro realizaci výzkumné agendy.</t>
  </si>
  <si>
    <t>V17.2</t>
  </si>
  <si>
    <t xml:space="preserve">Parametry investic pro realizaci výzkumné agendy projektu </t>
  </si>
  <si>
    <t xml:space="preserve">žádost o podporu:
- Popis projektu
přílohy:
- Studie proveditelnosti
</t>
  </si>
  <si>
    <t xml:space="preserve">Budou hodnocené technické parametry investic dostatečné/vhodné v návaznosti na potřeby realizace projektu a výzkumné aktivity projektu. </t>
  </si>
  <si>
    <t xml:space="preserve">Jsou uvedené parametry investic do infrastruktury a vybavení jasné a reálné? Odpovídají uvedené parametry investic do infrastruktury a vybavení výzkumným programů a aktivitám projektu? Jsou uvedené parametry investic do infrastruktury a vybavení adekvátní na potřeby výzkumných programů a aktivit projektu? </t>
  </si>
  <si>
    <t>V17.3</t>
  </si>
  <si>
    <t>Realističnost plánu a harmonogramu výběrových řízení na dobudování/modernizaci/upgrade infrastruktury</t>
  </si>
  <si>
    <t>přílohy žádosti o podporu:
- Studie proveditelnosti
- Přehled klíčových výstupů k naplnění indikátorů projektu ERDF</t>
  </si>
  <si>
    <t xml:space="preserve">Budou hodnocena výběrová řízení navázána na Přehled klíčových výstupů k naplnění indikátorů projektu EFRR. </t>
  </si>
  <si>
    <t xml:space="preserve">Je uvedený plán a harmonogram výběrových řízení na dobudování/modernizaci/upgrade infrastruktury jasný a realistický? Odpovídá uvedený plán a harmonogram výzkumným programům a aktivitám projektu? Odpovídá uvedený plán a harmonogram výběrových řízení plánu a harmonogramu realizaci výzkumných programů a aktivit projektu? Odpovídá uvedený plán a harmonogram výběrových řízení plánu a harmonogramu náboru pracovníků do projektu? Jsou v plánu a harmonogramu výběrových řízení zohledněny zákonné lhůty s přiměřenou časovou rezervou? </t>
  </si>
  <si>
    <t>V17.4</t>
  </si>
  <si>
    <t>V18.1</t>
  </si>
  <si>
    <t>V18.2</t>
  </si>
  <si>
    <t>V18.3</t>
  </si>
  <si>
    <t>V19.1</t>
  </si>
  <si>
    <t xml:space="preserve">žádost o podporu:
- Popis projektu
- CBA (FA)
přílohy žádosti o podporu:
- Studie proveditelnosti
</t>
  </si>
  <si>
    <t>CBA</t>
  </si>
  <si>
    <t>V20.1</t>
  </si>
  <si>
    <t>žádost o podporu:
CBA (EA)</t>
  </si>
  <si>
    <t>Posuzuje se žádost o podporu prostřednictvím výstupů CBA (socioekonomické analýzy) zpracované žadatelem v modulu CBA v IS KP14+.</t>
  </si>
  <si>
    <t xml:space="preserve">5 bodů - pozitivní výsledek socioekonomické analýzy projektu (kladná ekonomická čistá současná hodnota projektu, případně ekonomické vnitřní výnosové procento rovno nebo vyšší než použitá diskontní sazba), použité vstupy jsou dostatečně zdůvodněny a jeví se jako reálné 
4 - 1 bod - pozitivní výsledek socioekonomické analýzy projektu (kladná ekonomická čistá současná hodnota projektu, případně ekonomické vnitřní výnosové procento rovno nebo vyšší než použitá diskontní sazba), použité vstupy jsou ale částečně nadhodnoceny nebo podhodnoceny, zdůvodnění není úplné. 
0 bodů - negativní výsledek socioekonomické analýzy projektu (záporná ekonomická čistá současná hodnota projektu, případně ekonomické vnitřní výnosové procento nižší než použitá diskontní sazba) nebo vstupy do ekonomického hodnocení žádosti nebyly dostatečně zdůvodněny a jeví se jako nereálné.
</t>
  </si>
  <si>
    <t xml:space="preserve">Příloha č. 2 Hodnoticí kritéria - výzva Excelentní výzkum - věcné hodnocení, 2. kolo 3. krok </t>
  </si>
  <si>
    <t>c, b (stavební část aktivity)</t>
  </si>
  <si>
    <t>Budování výzkumného centra</t>
  </si>
  <si>
    <t>V21.1</t>
  </si>
  <si>
    <t>příloha:                                
- Studie proveditelnosti</t>
  </si>
  <si>
    <t>Posuďte, nakolik jsou investice do budování, dobudování, modernizace a upgradu infrastruktury a vybavení nezbytné pro naplnění výzkumných cílů, programů a aktivit projektu s ohledem na stávající infrastrukturu a vybavení výzkumného centra. Do jaké míry je nezbytnost budování, dobudování, modernizace a upgradu infrastruktury a vybavení dostatečně odůvodněna? Zohledněte, zda míra využití budované, dobudované, modernizované a upgradované infrastruktury a vybavení  ospravedlňuje jeho pořízení pro účely realizace výzkumných cílů, programů a aktivit.</t>
  </si>
  <si>
    <t>V21.2</t>
  </si>
  <si>
    <t xml:space="preserve">Posuzuje se, zda jsou zvolené indikátory výstupu a výsledku vhodně vybrány pro danou aktivitu. 
5 - 4 bodů - Z popisu projektu vyplývá, že aktivity odpovídají zvoleným indikátorům a vedou k dosažení výsledků / výstupů. 
3 - 1 bod - Aktivity odpovídají zvoleným indikátorům, avšak pro přesnější vystižení dosažených výsledků / výstupů hodnotitel navrhuje doplnění. 
0 bodů – Zvolené aktivity neodpovídají indikátorům, jsou stanoveny  nejednoznačně a/nebo z popisu projektu nelze vůbec posoudit, jaké indikátory by měly být sledovány. </t>
  </si>
  <si>
    <t>V21.3</t>
  </si>
  <si>
    <t xml:space="preserve">žádost o podporu:
- Rozpočet
přílohy žádosti o podporu:
- Studie proveditelnosti
- Harmonogram klíčových aktivit </t>
  </si>
  <si>
    <t>V21.4</t>
  </si>
  <si>
    <t>V21.5</t>
  </si>
  <si>
    <t>žádost o podporu:
- Rozpočet
- CBA (FA)
přílohy žádosti o podporu:
- Studie proveditelnosti</t>
  </si>
  <si>
    <t>V21.6</t>
  </si>
  <si>
    <t>V21.7</t>
  </si>
  <si>
    <t>V21.8</t>
  </si>
  <si>
    <t>Do jaké míry bude využito stávající infrastruktura a vybavení výzkumného centra pro realizaci výzkumných programů a aktivit projektu? Zohledněte účelnost a efektivitu využití stávající infrastruktury a vybavení pro realizaci výzkumné agendy.</t>
  </si>
  <si>
    <t>V21.9</t>
  </si>
  <si>
    <t>V21.10</t>
  </si>
  <si>
    <t>Realističnost plánu a harmonogramu výběrových řízení na dobudování/medernizaci/upgrade infrastruktury</t>
  </si>
  <si>
    <t>V21.11</t>
  </si>
  <si>
    <t>V21.12</t>
  </si>
  <si>
    <t>V21.13</t>
  </si>
  <si>
    <r>
      <t xml:space="preserve">Posuzuje se vztah projektu k udržitelnému rozvoji, a to zejména jeho environmentálnímu pilíři. Konkrétně by měly být posouzeny návrhy vedoucí k omezování negativních vlivů na životní prostředí (minimalizace emisí hluku, emisí do ovzduší, kontaminace okolí apod.) či naopak vlivy projektu na zlepšení životního prostředí. Dále je třeba zohlednit a zhodnotit příspěvek projektu ke zvyšování povědomí o udržitelném rozvoji (zejména o environmentální problematice), k uvážlivému využívání přírodních zdrojů (ve vhodných případech) a přínos projektu k posilování sociálního a ekonomického pilíře udržitelnosti.
</t>
    </r>
    <r>
      <rPr>
        <i/>
        <sz val="12"/>
        <rFont val="Arial"/>
        <family val="2"/>
        <charset val="238"/>
      </rPr>
      <t xml:space="preserve">
Je-li relevantní: </t>
    </r>
    <r>
      <rPr>
        <sz val="12"/>
        <rFont val="Arial"/>
        <family val="2"/>
        <charset val="238"/>
      </rPr>
      <t>Žádost o podporu obsahuje environmentální indikátor výstupu ("Rozšíření, zrekonstruované nebo nově vybudované kapacity bez záboru zemědělského půdního fondu.").</t>
    </r>
    <r>
      <rPr>
        <i/>
        <sz val="12"/>
        <rFont val="Arial"/>
        <family val="2"/>
        <charset val="238"/>
      </rPr>
      <t/>
    </r>
  </si>
  <si>
    <t>V21.14</t>
  </si>
  <si>
    <t>V21.15</t>
  </si>
  <si>
    <t>V21.16</t>
  </si>
  <si>
    <t>žádost o podporu:
- CBA (EA)</t>
  </si>
  <si>
    <t xml:space="preserve">5 bodů - pozitivní výsledek socioekonomické analýzy projektu (kladná ekonomická čistá současná hodnota projektu, případně ekonomické vnitřní výnosové procento rovno nebo vyšší než použitá diskontní sazba), použité vstupy jsou dostatečně zdůvodněny a jeví se jako reálné 
4 - 1 bodů - pozitivní výsledek socioekonomické analýzy projektu (kladná ekonomická čistá současná hodnota projektu, případně ekonomické vnitřní výnosové procento rovno nebo vyšší než použitá diskontní sazba), použité vstupy jsou ale částečně nadhodnoceny nebo podhodnoceny, zdůvodnění není úplné. 
0 bodů - negativní výsledek socioekonomické analýzy projektu (záporná ekonomická čistá současná hodnota projektu, případně ekonomické vnitřní výnosové procento nižší než použitá diskontní sazba) nebo vstupy do ekonomického hodnocení žádosti nebyly dostatečně zdůvodněny a jeví se jako nereálné.
</t>
  </si>
  <si>
    <r>
      <t xml:space="preserve">Veškeré dokumenty obsahující kolonku pro podpis a uvedení názvu/identifikačních znaků subjektu žadatele/partnera jsou opatřeny elektronickým podpisem statutárního orgánu nebo zástupce/zástupců statutárního orgánu. 
a) Posuzuje se, zda je žádost opatřena elektronickým podpisem statutárního orgánu nebo oprávněné osoby pověřené statutárním orgánem subjektu žadatele/partnera, tzn. zda podpis odpovídá statutárnímu orgánu/oprávněné osobě subjektu žadatele/partnera.
</t>
    </r>
    <r>
      <rPr>
        <b/>
        <sz val="11"/>
        <rFont val="Arial"/>
        <family val="2"/>
        <charset val="238"/>
      </rPr>
      <t xml:space="preserve">Dokumenty mohou být také podepsány </t>
    </r>
    <r>
      <rPr>
        <sz val="11"/>
        <rFont val="Arial"/>
        <family val="2"/>
        <charset val="238"/>
      </rPr>
      <t xml:space="preserve">(dokumenty nesmí být starší 90 kalendářních dní od data podání žádosti o podporu v IS KP14+):
1) </t>
    </r>
    <r>
      <rPr>
        <b/>
        <sz val="11"/>
        <rFont val="Arial"/>
        <family val="2"/>
        <charset val="238"/>
      </rPr>
      <t>Jinou osobou zmocněnou na základě plné moci</t>
    </r>
    <r>
      <rPr>
        <sz val="11"/>
        <rFont val="Arial"/>
        <family val="2"/>
        <charset val="238"/>
      </rPr>
      <t xml:space="preserve"> ke konkrétnímu předkládanému projektu. Plnou moc žadatel předkládá v el. podobě v IS KP14+ (vyžaduje el. podpis zmocnitele i zmocněnce) nebo jako </t>
    </r>
    <r>
      <rPr>
        <b/>
        <sz val="11"/>
        <rFont val="Arial"/>
        <family val="2"/>
        <charset val="238"/>
      </rPr>
      <t xml:space="preserve">originál/úředně ověřenou kopii </t>
    </r>
    <r>
      <rPr>
        <sz val="11"/>
        <rFont val="Arial"/>
        <family val="2"/>
        <charset val="238"/>
      </rPr>
      <t xml:space="preserve">na záložce nebo pod tlačítkem Plné moci ve formuláři žádosti o podporu v IS KP14+. Tato plná moc obsahuje všechny náležitosti plné moci.
2) </t>
    </r>
    <r>
      <rPr>
        <b/>
        <sz val="11"/>
        <rFont val="Arial"/>
        <family val="2"/>
        <charset val="238"/>
      </rPr>
      <t xml:space="preserve">Pověřenou osobou na základě pověření k zastupování </t>
    </r>
    <r>
      <rPr>
        <sz val="11"/>
        <rFont val="Arial"/>
        <family val="2"/>
        <charset val="238"/>
      </rPr>
      <t>statutárním orgánem subjektu žadatele/partnera k právnímu jednání jménem subjektu žadatele. Pověření je doloženo ve formě</t>
    </r>
    <r>
      <rPr>
        <b/>
        <sz val="11"/>
        <rFont val="Arial"/>
        <family val="2"/>
        <charset val="238"/>
      </rPr>
      <t xml:space="preserve"> originálu/úředně ověřené kopie</t>
    </r>
    <r>
      <rPr>
        <sz val="11"/>
        <rFont val="Arial"/>
        <family val="2"/>
        <charset val="238"/>
      </rPr>
      <t xml:space="preserve"> na záložce nebo pod tlačítkem Plné moci ve formuláři žádosti o podporu v IS KP14+.
</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</si>
</sst>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2"/>
      <name val="Arial"/>
      <family val="2"/>
      <charset val="238"/>
    </font>
    <font>
      <b/>
      <sz val="12"/>
      <color theme="1"/>
      <name val="Arial"/>
      <family val="2"/>
      <charset val="238"/>
    </font>
    <font>
      <sz val="12"/>
      <color theme="1"/>
      <name val="Arial"/>
      <family val="2"/>
      <charset val="238"/>
    </font>
    <font>
      <sz val="12"/>
      <name val="Arial"/>
      <family val="2"/>
      <charset val="238"/>
    </font>
    <font>
      <sz val="10"/>
      <color rgb="FFFF0000"/>
      <name val="Times New Roman"/>
      <family val="1"/>
      <charset val="238"/>
    </font>
    <font>
      <sz val="11"/>
      <name val="Calibri"/>
      <family val="2"/>
      <scheme val="minor"/>
    </font>
    <font>
      <strike/>
      <sz val="12"/>
      <name val="Arial"/>
      <family val="2"/>
      <charset val="238"/>
    </font>
    <font>
      <i/>
      <sz val="12"/>
      <name val="Arial"/>
      <family val="2"/>
      <charset val="238"/>
    </font>
    <font>
      <sz val="11"/>
      <name val="Arial"/>
      <family val="2"/>
      <charset val="238"/>
    </font>
    <font>
      <b/>
      <sz val="11"/>
      <name val="Arial"/>
      <family val="2"/>
      <charset val="238"/>
    </font>
  </fonts>
  <fills count="5">
    <fill>
      <patternFill patternType="none"/>
    </fill>
    <fill>
      <patternFill patternType="gray125"/>
    </fill>
    <fill>
      <patternFill patternType="solid">
        <fgColor theme="6" tint="0.39997558519241921"/>
        <bgColor indexed="64"/>
      </patternFill>
    </fill>
    <fill>
      <patternFill patternType="solid">
        <fgColor rgb="FF00B0F0"/>
        <bgColor indexed="64"/>
      </patternFill>
    </fill>
    <fill>
      <patternFill patternType="solid">
        <fgColor theme="6" tint="0.59999389629810485"/>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173">
    <xf numFmtId="0" fontId="0" fillId="0" borderId="0" xfId="0"/>
    <xf numFmtId="0" fontId="1" fillId="2" borderId="2" xfId="0" applyFont="1" applyFill="1" applyBorder="1" applyAlignment="1">
      <alignment vertical="top" wrapText="1"/>
    </xf>
    <xf numFmtId="0" fontId="2" fillId="2" borderId="2" xfId="0" applyFont="1" applyFill="1" applyBorder="1" applyAlignment="1">
      <alignment vertical="top" wrapText="1"/>
    </xf>
    <xf numFmtId="0" fontId="3" fillId="2" borderId="2" xfId="0" applyFont="1" applyFill="1" applyBorder="1" applyAlignment="1">
      <alignment vertical="top" wrapText="1"/>
    </xf>
    <xf numFmtId="0" fontId="1" fillId="3" borderId="3" xfId="0" applyFont="1" applyFill="1" applyBorder="1" applyAlignment="1">
      <alignment wrapText="1"/>
    </xf>
    <xf numFmtId="0" fontId="1" fillId="3" borderId="4" xfId="0" applyFont="1" applyFill="1" applyBorder="1" applyAlignment="1">
      <alignment wrapText="1"/>
    </xf>
    <xf numFmtId="0" fontId="1" fillId="3" borderId="5" xfId="0" applyFont="1" applyFill="1" applyBorder="1" applyAlignment="1">
      <alignment wrapText="1"/>
    </xf>
    <xf numFmtId="0" fontId="4" fillId="0" borderId="6" xfId="0" applyFont="1" applyFill="1" applyBorder="1" applyAlignment="1">
      <alignment vertical="top" wrapText="1"/>
    </xf>
    <xf numFmtId="0" fontId="1" fillId="0" borderId="7" xfId="0" applyFont="1" applyFill="1" applyBorder="1" applyAlignment="1">
      <alignment horizontal="justify" vertical="top" wrapText="1"/>
    </xf>
    <xf numFmtId="0" fontId="4" fillId="0" borderId="7" xfId="0" applyFont="1" applyFill="1" applyBorder="1" applyAlignment="1">
      <alignment vertical="top" wrapText="1"/>
    </xf>
    <xf numFmtId="0" fontId="4" fillId="0" borderId="8" xfId="0" applyFont="1" applyFill="1" applyBorder="1" applyAlignment="1">
      <alignment horizontal="left" vertical="top" wrapText="1"/>
    </xf>
    <xf numFmtId="0" fontId="4" fillId="0" borderId="9" xfId="0" applyFont="1" applyFill="1" applyBorder="1" applyAlignment="1">
      <alignment vertical="top" wrapText="1"/>
    </xf>
    <xf numFmtId="0" fontId="1" fillId="0" borderId="1" xfId="0" applyFont="1" applyFill="1" applyBorder="1" applyAlignment="1">
      <alignment horizontal="justify" vertical="top" wrapText="1"/>
    </xf>
    <xf numFmtId="0" fontId="4" fillId="0" borderId="1" xfId="0" applyFont="1" applyFill="1" applyBorder="1" applyAlignment="1">
      <alignment vertical="top" wrapText="1"/>
    </xf>
    <xf numFmtId="0" fontId="4" fillId="0" borderId="10" xfId="0" applyFont="1" applyFill="1" applyBorder="1" applyAlignment="1">
      <alignment horizontal="left" vertical="top" wrapText="1"/>
    </xf>
    <xf numFmtId="0" fontId="3" fillId="0" borderId="1" xfId="0" applyFont="1" applyFill="1" applyBorder="1" applyAlignment="1">
      <alignment vertical="top" wrapText="1"/>
    </xf>
    <xf numFmtId="0" fontId="3" fillId="0" borderId="10" xfId="0" applyFont="1" applyFill="1" applyBorder="1" applyAlignment="1">
      <alignment horizontal="left" vertical="top" wrapText="1"/>
    </xf>
    <xf numFmtId="0" fontId="4" fillId="0" borderId="10" xfId="0" applyFont="1" applyFill="1" applyBorder="1" applyAlignment="1">
      <alignment vertical="top" wrapText="1"/>
    </xf>
    <xf numFmtId="0" fontId="3" fillId="0" borderId="9" xfId="0" applyFont="1" applyFill="1" applyBorder="1" applyAlignment="1">
      <alignment vertical="top" wrapText="1"/>
    </xf>
    <xf numFmtId="0" fontId="1" fillId="0" borderId="1" xfId="0" applyFont="1" applyFill="1" applyBorder="1" applyAlignment="1">
      <alignment vertical="top" wrapText="1"/>
    </xf>
    <xf numFmtId="0" fontId="3" fillId="0" borderId="11" xfId="0" applyFont="1" applyFill="1" applyBorder="1" applyAlignment="1">
      <alignment vertical="top" wrapText="1"/>
    </xf>
    <xf numFmtId="0" fontId="1" fillId="0" borderId="12" xfId="0" applyFont="1" applyFill="1" applyBorder="1" applyAlignment="1">
      <alignment vertical="top" wrapText="1"/>
    </xf>
    <xf numFmtId="0" fontId="4" fillId="0" borderId="12" xfId="0" applyFont="1" applyFill="1" applyBorder="1" applyAlignment="1">
      <alignment vertical="top" wrapText="1"/>
    </xf>
    <xf numFmtId="0" fontId="4" fillId="0" borderId="13" xfId="0" applyFont="1" applyFill="1" applyBorder="1" applyAlignment="1">
      <alignment vertical="top" wrapText="1"/>
    </xf>
    <xf numFmtId="0" fontId="4" fillId="0" borderId="0" xfId="0" applyFont="1" applyFill="1" applyBorder="1" applyAlignment="1">
      <alignment horizontal="left" vertical="top" wrapText="1"/>
    </xf>
    <xf numFmtId="0" fontId="4" fillId="0" borderId="1" xfId="0" applyFont="1" applyFill="1" applyBorder="1" applyAlignment="1">
      <alignment horizontal="left" vertical="top" wrapText="1"/>
    </xf>
    <xf numFmtId="0" fontId="1" fillId="4" borderId="2" xfId="0" applyFont="1" applyFill="1" applyBorder="1" applyAlignment="1">
      <alignment wrapText="1"/>
    </xf>
    <xf numFmtId="0" fontId="1" fillId="3" borderId="14" xfId="0" applyFont="1" applyFill="1" applyBorder="1" applyAlignment="1">
      <alignment wrapText="1"/>
    </xf>
    <xf numFmtId="0" fontId="1" fillId="3" borderId="15" xfId="0" applyFont="1" applyFill="1" applyBorder="1" applyAlignment="1">
      <alignment wrapText="1"/>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1" fillId="0" borderId="17" xfId="0" applyFont="1" applyFill="1" applyBorder="1" applyAlignment="1">
      <alignment vertical="top" wrapText="1"/>
    </xf>
    <xf numFmtId="0" fontId="4" fillId="0" borderId="18" xfId="0" applyFont="1" applyFill="1" applyBorder="1" applyAlignment="1">
      <alignment vertical="top" wrapText="1"/>
    </xf>
    <xf numFmtId="0" fontId="4" fillId="0" borderId="1" xfId="0" applyFont="1" applyFill="1" applyBorder="1" applyAlignment="1">
      <alignment horizontal="justify" vertical="top"/>
    </xf>
    <xf numFmtId="0" fontId="4" fillId="0" borderId="11" xfId="0" applyFont="1" applyFill="1" applyBorder="1" applyAlignment="1">
      <alignment vertical="top" wrapText="1"/>
    </xf>
    <xf numFmtId="0" fontId="1" fillId="4" borderId="2" xfId="0" applyFont="1" applyFill="1" applyBorder="1" applyAlignment="1">
      <alignment vertical="center" wrapText="1"/>
    </xf>
    <xf numFmtId="0" fontId="1" fillId="4" borderId="2" xfId="0" applyFont="1" applyFill="1" applyBorder="1" applyAlignment="1">
      <alignment vertical="center" wrapText="1"/>
    </xf>
    <xf numFmtId="0" fontId="6" fillId="0" borderId="2" xfId="0" applyFont="1" applyBorder="1" applyAlignment="1">
      <alignment vertical="center" wrapText="1"/>
    </xf>
    <xf numFmtId="0" fontId="1" fillId="3" borderId="6" xfId="0" applyFont="1" applyFill="1" applyBorder="1" applyAlignment="1">
      <alignment horizontal="left" vertical="center" wrapText="1"/>
    </xf>
    <xf numFmtId="0" fontId="1" fillId="3" borderId="7" xfId="0" applyFont="1" applyFill="1" applyBorder="1" applyAlignment="1">
      <alignment vertical="center" wrapText="1"/>
    </xf>
    <xf numFmtId="49" fontId="1" fillId="3" borderId="7" xfId="0" applyNumberFormat="1" applyFont="1" applyFill="1" applyBorder="1" applyAlignment="1">
      <alignment horizontal="left" vertical="center" wrapText="1"/>
    </xf>
    <xf numFmtId="0" fontId="1" fillId="3" borderId="7" xfId="0" applyFont="1" applyFill="1" applyBorder="1" applyAlignment="1">
      <alignment horizontal="left" vertical="center" wrapText="1"/>
    </xf>
    <xf numFmtId="1" fontId="1" fillId="3" borderId="7" xfId="0" applyNumberFormat="1" applyFont="1" applyFill="1" applyBorder="1" applyAlignment="1">
      <alignment horizontal="left" vertical="center" wrapText="1"/>
    </xf>
    <xf numFmtId="1" fontId="1" fillId="3" borderId="7" xfId="0" applyNumberFormat="1" applyFont="1" applyFill="1" applyBorder="1" applyAlignment="1">
      <alignment vertical="center" wrapText="1"/>
    </xf>
    <xf numFmtId="1" fontId="1" fillId="3" borderId="19" xfId="0" applyNumberFormat="1" applyFont="1" applyFill="1" applyBorder="1" applyAlignment="1">
      <alignment horizontal="left" vertical="center" wrapText="1"/>
    </xf>
    <xf numFmtId="0" fontId="1" fillId="3" borderId="7" xfId="0" applyFont="1" applyFill="1" applyBorder="1" applyAlignment="1">
      <alignment horizontal="left" wrapText="1"/>
    </xf>
    <xf numFmtId="0" fontId="1" fillId="3" borderId="8" xfId="0" applyFont="1" applyFill="1" applyBorder="1" applyAlignment="1">
      <alignment horizontal="left" wrapText="1"/>
    </xf>
    <xf numFmtId="0" fontId="4" fillId="0" borderId="9" xfId="0" applyFont="1" applyFill="1" applyBorder="1" applyAlignment="1">
      <alignment horizontal="left" vertical="top" wrapText="1"/>
    </xf>
    <xf numFmtId="0" fontId="4" fillId="0" borderId="20" xfId="0" applyFont="1" applyFill="1" applyBorder="1" applyAlignment="1">
      <alignment vertical="top" wrapText="1"/>
    </xf>
    <xf numFmtId="49" fontId="4" fillId="0" borderId="1" xfId="0" applyNumberFormat="1" applyFont="1" applyFill="1" applyBorder="1" applyAlignment="1">
      <alignment horizontal="left" vertical="top" wrapText="1"/>
    </xf>
    <xf numFmtId="0" fontId="1" fillId="0" borderId="1" xfId="0" applyFont="1" applyFill="1" applyBorder="1" applyAlignment="1">
      <alignment horizontal="left" vertical="top" wrapText="1"/>
    </xf>
    <xf numFmtId="1" fontId="4" fillId="0" borderId="20" xfId="0" applyNumberFormat="1" applyFont="1" applyFill="1" applyBorder="1" applyAlignment="1">
      <alignment horizontal="left" vertical="top" wrapText="1"/>
    </xf>
    <xf numFmtId="1" fontId="4" fillId="0" borderId="1" xfId="0" applyNumberFormat="1" applyFont="1" applyFill="1" applyBorder="1" applyAlignment="1">
      <alignment horizontal="left" vertical="top" wrapText="1"/>
    </xf>
    <xf numFmtId="1" fontId="4" fillId="0" borderId="20" xfId="0" applyNumberFormat="1" applyFont="1" applyFill="1" applyBorder="1" applyAlignment="1">
      <alignment horizontal="left" vertical="top" wrapText="1"/>
    </xf>
    <xf numFmtId="1" fontId="4" fillId="0" borderId="1" xfId="0" applyNumberFormat="1" applyFont="1" applyFill="1" applyBorder="1" applyAlignment="1">
      <alignment vertical="top" wrapText="1"/>
    </xf>
    <xf numFmtId="1" fontId="4" fillId="0" borderId="21" xfId="0" applyNumberFormat="1" applyFont="1" applyFill="1" applyBorder="1" applyAlignment="1">
      <alignment horizontal="left" vertical="top" wrapText="1"/>
    </xf>
    <xf numFmtId="1" fontId="4" fillId="0" borderId="10" xfId="0" applyNumberFormat="1" applyFont="1" applyFill="1" applyBorder="1" applyAlignment="1">
      <alignment horizontal="left" vertical="top" wrapText="1"/>
    </xf>
    <xf numFmtId="1" fontId="4" fillId="0" borderId="22" xfId="0" applyNumberFormat="1"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20" xfId="0" applyFont="1" applyFill="1" applyBorder="1" applyAlignment="1">
      <alignment vertical="top" wrapText="1"/>
    </xf>
    <xf numFmtId="0" fontId="4" fillId="0" borderId="20" xfId="0" applyFont="1" applyFill="1" applyBorder="1" applyAlignment="1">
      <alignment horizontal="left" vertical="top" wrapText="1"/>
    </xf>
    <xf numFmtId="1" fontId="4" fillId="0" borderId="21" xfId="0" applyNumberFormat="1" applyFont="1" applyFill="1" applyBorder="1" applyAlignment="1">
      <alignment horizontal="left" vertical="top" wrapText="1"/>
    </xf>
    <xf numFmtId="0" fontId="4" fillId="0" borderId="22" xfId="0" applyFont="1" applyFill="1" applyBorder="1" applyAlignment="1">
      <alignment vertical="top" wrapText="1"/>
    </xf>
    <xf numFmtId="0" fontId="4" fillId="0" borderId="22" xfId="0" applyFont="1" applyFill="1" applyBorder="1" applyAlignment="1">
      <alignment horizontal="left" vertical="top" wrapText="1"/>
    </xf>
    <xf numFmtId="1" fontId="4" fillId="0" borderId="23" xfId="0" applyNumberFormat="1" applyFont="1" applyFill="1" applyBorder="1" applyAlignment="1">
      <alignment horizontal="left" vertical="top" wrapText="1"/>
    </xf>
    <xf numFmtId="1" fontId="4" fillId="0" borderId="20" xfId="0" applyNumberFormat="1" applyFont="1" applyFill="1" applyBorder="1" applyAlignment="1">
      <alignment horizontal="left" vertical="top"/>
    </xf>
    <xf numFmtId="1" fontId="4" fillId="0" borderId="22" xfId="0" applyNumberFormat="1" applyFont="1" applyFill="1" applyBorder="1" applyAlignment="1">
      <alignment horizontal="left" vertical="top"/>
    </xf>
    <xf numFmtId="0" fontId="4" fillId="0" borderId="17" xfId="0" applyFont="1" applyFill="1" applyBorder="1" applyAlignment="1">
      <alignment vertical="top" wrapText="1"/>
    </xf>
    <xf numFmtId="0" fontId="4" fillId="0" borderId="17" xfId="0" applyFont="1" applyFill="1" applyBorder="1" applyAlignment="1">
      <alignment horizontal="left" vertical="top"/>
    </xf>
    <xf numFmtId="0" fontId="4" fillId="0" borderId="17" xfId="0" applyFont="1" applyFill="1" applyBorder="1" applyAlignment="1">
      <alignment horizontal="left" vertical="top" wrapText="1"/>
    </xf>
    <xf numFmtId="0" fontId="4" fillId="0" borderId="24" xfId="0" applyFont="1" applyFill="1" applyBorder="1" applyAlignment="1">
      <alignment horizontal="left" vertical="top" wrapText="1"/>
    </xf>
    <xf numFmtId="1" fontId="4" fillId="0" borderId="25" xfId="0" applyNumberFormat="1" applyFont="1" applyFill="1" applyBorder="1" applyAlignment="1">
      <alignment horizontal="left" vertical="top" wrapText="1"/>
    </xf>
    <xf numFmtId="0" fontId="7" fillId="0" borderId="1" xfId="0" applyFont="1" applyFill="1" applyBorder="1" applyAlignment="1">
      <alignment horizontal="left" vertical="top" wrapText="1"/>
    </xf>
    <xf numFmtId="1" fontId="4" fillId="0" borderId="17" xfId="0" applyNumberFormat="1" applyFont="1" applyFill="1" applyBorder="1" applyAlignment="1">
      <alignment horizontal="left" vertical="top" wrapText="1"/>
    </xf>
    <xf numFmtId="1" fontId="4" fillId="0" borderId="24" xfId="0" applyNumberFormat="1" applyFont="1" applyFill="1" applyBorder="1" applyAlignment="1">
      <alignment horizontal="left" vertical="top" wrapText="1"/>
    </xf>
    <xf numFmtId="1" fontId="4" fillId="0" borderId="17" xfId="0" applyNumberFormat="1" applyFont="1" applyFill="1" applyBorder="1" applyAlignment="1">
      <alignment horizontal="left" vertical="top" wrapText="1"/>
    </xf>
    <xf numFmtId="0" fontId="4" fillId="0" borderId="17" xfId="0" applyFont="1" applyFill="1" applyBorder="1" applyAlignment="1">
      <alignment horizontal="left" vertical="top" wrapText="1"/>
    </xf>
    <xf numFmtId="1" fontId="4" fillId="0" borderId="24" xfId="0" applyNumberFormat="1"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26" xfId="0" applyFont="1" applyFill="1" applyBorder="1" applyAlignment="1">
      <alignment horizontal="left" vertical="top" wrapText="1"/>
    </xf>
    <xf numFmtId="0" fontId="1" fillId="0" borderId="26" xfId="0" applyFont="1" applyFill="1" applyBorder="1" applyAlignment="1">
      <alignment horizontal="left" vertical="top" wrapText="1"/>
    </xf>
    <xf numFmtId="0" fontId="6" fillId="0" borderId="27" xfId="0" applyFont="1" applyBorder="1" applyAlignment="1">
      <alignment horizontal="left" vertical="top" wrapText="1"/>
    </xf>
    <xf numFmtId="0" fontId="6" fillId="0" borderId="28" xfId="0" applyFont="1" applyBorder="1" applyAlignment="1">
      <alignment horizontal="left" vertical="top" wrapText="1"/>
    </xf>
    <xf numFmtId="1" fontId="1" fillId="0" borderId="7" xfId="0" applyNumberFormat="1" applyFont="1" applyFill="1" applyBorder="1" applyAlignment="1">
      <alignment horizontal="left" vertical="top" wrapText="1"/>
    </xf>
    <xf numFmtId="1" fontId="4" fillId="0" borderId="7" xfId="0" applyNumberFormat="1" applyFont="1" applyFill="1" applyBorder="1" applyAlignment="1">
      <alignment horizontal="center" vertical="top" wrapText="1"/>
    </xf>
    <xf numFmtId="1" fontId="4" fillId="0" borderId="7" xfId="0" applyNumberFormat="1" applyFont="1" applyFill="1" applyBorder="1" applyAlignment="1">
      <alignment horizontal="left" vertical="top" wrapText="1"/>
    </xf>
    <xf numFmtId="1" fontId="4" fillId="0" borderId="7" xfId="0" applyNumberFormat="1" applyFont="1" applyFill="1" applyBorder="1" applyAlignment="1">
      <alignment vertical="top" wrapText="1"/>
    </xf>
    <xf numFmtId="0" fontId="4" fillId="0" borderId="7" xfId="0" applyFont="1" applyFill="1" applyBorder="1" applyAlignment="1">
      <alignment horizontal="left" vertical="top" wrapText="1"/>
    </xf>
    <xf numFmtId="0" fontId="4" fillId="0" borderId="7" xfId="0" applyFont="1" applyFill="1" applyBorder="1" applyAlignment="1">
      <alignment horizontal="center" vertical="top" wrapText="1"/>
    </xf>
    <xf numFmtId="1" fontId="4" fillId="0" borderId="8" xfId="0" applyNumberFormat="1" applyFont="1" applyFill="1" applyBorder="1" applyAlignment="1">
      <alignment horizontal="center" vertical="top" wrapText="1"/>
    </xf>
    <xf numFmtId="0" fontId="4" fillId="0" borderId="29" xfId="0" applyFont="1" applyFill="1" applyBorder="1" applyAlignment="1">
      <alignment horizontal="left" vertical="top" wrapText="1"/>
    </xf>
    <xf numFmtId="0" fontId="1" fillId="0" borderId="29" xfId="0" applyFont="1" applyFill="1" applyBorder="1" applyAlignment="1">
      <alignment horizontal="left" vertical="top" wrapText="1"/>
    </xf>
    <xf numFmtId="0" fontId="6" fillId="0" borderId="30" xfId="0" applyFont="1" applyBorder="1" applyAlignment="1">
      <alignment horizontal="left" vertical="top" wrapText="1"/>
    </xf>
    <xf numFmtId="0" fontId="6" fillId="0" borderId="31" xfId="0" applyFont="1" applyBorder="1" applyAlignment="1">
      <alignment horizontal="left" vertical="top" wrapText="1"/>
    </xf>
    <xf numFmtId="0" fontId="4" fillId="0" borderId="1" xfId="0" applyFont="1" applyFill="1" applyBorder="1" applyAlignment="1">
      <alignment horizontal="center" vertical="top" wrapText="1"/>
    </xf>
    <xf numFmtId="1" fontId="4" fillId="0" borderId="10" xfId="0" applyNumberFormat="1" applyFont="1" applyFill="1" applyBorder="1" applyAlignment="1">
      <alignment horizontal="center" vertical="top" wrapText="1"/>
    </xf>
    <xf numFmtId="0" fontId="4" fillId="0" borderId="32" xfId="0" applyFont="1" applyFill="1" applyBorder="1" applyAlignment="1">
      <alignment horizontal="left" vertical="top" wrapText="1"/>
    </xf>
    <xf numFmtId="0" fontId="1" fillId="0" borderId="32" xfId="0" applyFont="1" applyFill="1" applyBorder="1" applyAlignment="1">
      <alignment horizontal="left" vertical="top" wrapText="1"/>
    </xf>
    <xf numFmtId="0" fontId="6" fillId="0" borderId="33" xfId="0" applyFont="1" applyBorder="1" applyAlignment="1">
      <alignment horizontal="left" vertical="top" wrapText="1"/>
    </xf>
    <xf numFmtId="0" fontId="6" fillId="0" borderId="34" xfId="0" applyFont="1" applyBorder="1" applyAlignment="1">
      <alignment horizontal="left" vertical="top" wrapText="1"/>
    </xf>
    <xf numFmtId="0" fontId="1" fillId="0" borderId="12" xfId="0" applyFont="1" applyFill="1" applyBorder="1" applyAlignment="1">
      <alignment horizontal="left" vertical="top"/>
    </xf>
    <xf numFmtId="0" fontId="4" fillId="0" borderId="12" xfId="0" applyFont="1" applyFill="1" applyBorder="1" applyAlignment="1">
      <alignment horizontal="center" vertical="top"/>
    </xf>
    <xf numFmtId="0" fontId="4" fillId="0" borderId="12" xfId="0" applyFont="1" applyFill="1" applyBorder="1" applyAlignment="1">
      <alignment horizontal="left" vertical="top"/>
    </xf>
    <xf numFmtId="0" fontId="4" fillId="0" borderId="12" xfId="0" applyFont="1" applyFill="1" applyBorder="1" applyAlignment="1">
      <alignment vertical="top"/>
    </xf>
    <xf numFmtId="0" fontId="4" fillId="0" borderId="13" xfId="0" applyFont="1" applyFill="1" applyBorder="1" applyAlignment="1">
      <alignment horizontal="center" vertical="top"/>
    </xf>
    <xf numFmtId="0" fontId="4" fillId="0" borderId="14" xfId="0" applyFont="1" applyFill="1" applyBorder="1" applyAlignment="1">
      <alignment horizontal="left" wrapText="1"/>
    </xf>
    <xf numFmtId="0" fontId="4" fillId="0" borderId="35" xfId="0" applyFont="1" applyFill="1" applyBorder="1" applyAlignment="1">
      <alignment horizontal="left" wrapText="1"/>
    </xf>
    <xf numFmtId="0" fontId="1" fillId="0" borderId="15" xfId="0" applyFont="1" applyFill="1" applyBorder="1" applyAlignment="1">
      <alignment horizontal="left" vertical="top" wrapText="1"/>
    </xf>
    <xf numFmtId="0" fontId="1" fillId="0" borderId="15" xfId="0" applyFont="1" applyFill="1" applyBorder="1" applyAlignment="1">
      <alignment horizontal="left" vertical="center" wrapText="1"/>
    </xf>
    <xf numFmtId="1" fontId="4" fillId="0" borderId="15" xfId="0" applyNumberFormat="1" applyFont="1" applyFill="1" applyBorder="1" applyAlignment="1">
      <alignment horizontal="center" vertical="center" wrapText="1"/>
    </xf>
    <xf numFmtId="1" fontId="4" fillId="0" borderId="15" xfId="0" applyNumberFormat="1" applyFont="1" applyFill="1" applyBorder="1" applyAlignment="1">
      <alignment horizontal="left" vertical="center" wrapText="1"/>
    </xf>
    <xf numFmtId="1" fontId="4" fillId="0" borderId="15" xfId="0" applyNumberFormat="1" applyFont="1" applyFill="1" applyBorder="1" applyAlignment="1">
      <alignment vertical="center" wrapText="1"/>
    </xf>
    <xf numFmtId="0" fontId="4" fillId="0" borderId="15" xfId="0" applyFont="1" applyFill="1" applyBorder="1" applyAlignment="1">
      <alignment horizontal="left" vertical="center" wrapText="1"/>
    </xf>
    <xf numFmtId="0" fontId="4" fillId="0" borderId="15" xfId="0" applyFont="1" applyFill="1" applyBorder="1" applyAlignment="1">
      <alignment horizontal="center" vertical="center" wrapText="1"/>
    </xf>
    <xf numFmtId="1" fontId="4" fillId="0" borderId="36" xfId="0" applyNumberFormat="1" applyFont="1" applyFill="1" applyBorder="1" applyAlignment="1">
      <alignment horizontal="center" vertical="center" wrapText="1"/>
    </xf>
    <xf numFmtId="0" fontId="1" fillId="3" borderId="37" xfId="0" applyFont="1" applyFill="1" applyBorder="1" applyAlignment="1">
      <alignment horizontal="left" vertical="center" wrapText="1"/>
    </xf>
    <xf numFmtId="0" fontId="1" fillId="3" borderId="38" xfId="0" applyFont="1" applyFill="1" applyBorder="1" applyAlignment="1">
      <alignment vertical="center" wrapText="1"/>
    </xf>
    <xf numFmtId="49" fontId="1" fillId="3" borderId="38" xfId="0" applyNumberFormat="1" applyFont="1" applyFill="1" applyBorder="1" applyAlignment="1">
      <alignment vertical="center" wrapText="1"/>
    </xf>
    <xf numFmtId="1" fontId="1" fillId="3" borderId="38" xfId="0" applyNumberFormat="1" applyFont="1" applyFill="1" applyBorder="1" applyAlignment="1">
      <alignment vertical="center" wrapText="1"/>
    </xf>
    <xf numFmtId="1" fontId="1" fillId="3" borderId="39" xfId="0" applyNumberFormat="1" applyFont="1" applyFill="1" applyBorder="1" applyAlignment="1">
      <alignment vertical="center" wrapText="1"/>
    </xf>
    <xf numFmtId="0" fontId="1" fillId="3" borderId="38" xfId="0" applyFont="1" applyFill="1" applyBorder="1" applyAlignment="1">
      <alignment wrapText="1"/>
    </xf>
    <xf numFmtId="0" fontId="1" fillId="3" borderId="40" xfId="0" applyFont="1" applyFill="1" applyBorder="1" applyAlignment="1">
      <alignment wrapText="1"/>
    </xf>
    <xf numFmtId="0" fontId="4" fillId="0" borderId="3" xfId="0" applyFont="1" applyFill="1" applyBorder="1" applyAlignment="1">
      <alignment horizontal="left" vertical="top" wrapText="1"/>
    </xf>
    <xf numFmtId="0" fontId="4" fillId="0" borderId="4" xfId="0" applyFont="1" applyFill="1" applyBorder="1" applyAlignment="1">
      <alignment vertical="top" wrapText="1"/>
    </xf>
    <xf numFmtId="49" fontId="4" fillId="0" borderId="4" xfId="0" applyNumberFormat="1" applyFont="1" applyFill="1" applyBorder="1" applyAlignment="1">
      <alignment vertical="top" wrapText="1"/>
    </xf>
    <xf numFmtId="0" fontId="1" fillId="0" borderId="4" xfId="0" applyFont="1" applyFill="1" applyBorder="1" applyAlignment="1">
      <alignment vertical="top" wrapText="1"/>
    </xf>
    <xf numFmtId="1" fontId="4" fillId="0" borderId="4" xfId="0" applyNumberFormat="1" applyFont="1" applyFill="1" applyBorder="1" applyAlignment="1">
      <alignment vertical="top" wrapText="1"/>
    </xf>
    <xf numFmtId="1" fontId="4" fillId="0" borderId="41" xfId="0" applyNumberFormat="1" applyFont="1" applyFill="1" applyBorder="1" applyAlignment="1">
      <alignment vertical="top" wrapText="1"/>
    </xf>
    <xf numFmtId="0" fontId="4" fillId="0" borderId="5" xfId="0" applyFont="1" applyFill="1" applyBorder="1" applyAlignment="1">
      <alignment vertical="top" wrapText="1"/>
    </xf>
    <xf numFmtId="0" fontId="1" fillId="4" borderId="42" xfId="0" applyFont="1" applyFill="1" applyBorder="1" applyAlignment="1">
      <alignment horizontal="left" vertical="center" wrapText="1"/>
    </xf>
    <xf numFmtId="0" fontId="6" fillId="0" borderId="43" xfId="0" applyFont="1" applyBorder="1" applyAlignment="1">
      <alignment horizontal="left" vertical="center" wrapText="1"/>
    </xf>
    <xf numFmtId="0" fontId="6" fillId="0" borderId="44" xfId="0" applyFont="1" applyBorder="1" applyAlignment="1">
      <alignment horizontal="left" vertical="center"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49" fontId="1" fillId="3" borderId="4" xfId="0" applyNumberFormat="1" applyFont="1" applyFill="1" applyBorder="1" applyAlignment="1">
      <alignment horizontal="left" vertical="center" wrapText="1"/>
    </xf>
    <xf numFmtId="1" fontId="1" fillId="3" borderId="4" xfId="0" applyNumberFormat="1" applyFont="1" applyFill="1" applyBorder="1" applyAlignment="1">
      <alignment horizontal="left" vertical="center" wrapText="1"/>
    </xf>
    <xf numFmtId="1" fontId="1" fillId="3" borderId="41" xfId="0" applyNumberFormat="1" applyFont="1" applyFill="1" applyBorder="1" applyAlignment="1">
      <alignment horizontal="left" vertical="center" wrapText="1"/>
    </xf>
    <xf numFmtId="1" fontId="1" fillId="3" borderId="5" xfId="0" applyNumberFormat="1" applyFont="1" applyFill="1" applyBorder="1" applyAlignment="1">
      <alignment horizontal="left" vertical="center" wrapText="1"/>
    </xf>
    <xf numFmtId="0" fontId="4" fillId="0" borderId="16" xfId="0" applyFont="1" applyFill="1" applyBorder="1" applyAlignment="1">
      <alignment horizontal="left" vertical="top" wrapText="1"/>
    </xf>
    <xf numFmtId="49" fontId="4" fillId="0" borderId="17" xfId="0" applyNumberFormat="1" applyFont="1" applyFill="1" applyBorder="1" applyAlignment="1">
      <alignment horizontal="left" vertical="top" wrapText="1"/>
    </xf>
    <xf numFmtId="0" fontId="1" fillId="0" borderId="17"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1" xfId="0" applyFont="1" applyFill="1" applyBorder="1" applyAlignment="1">
      <alignment horizontal="left" vertical="top" wrapText="1"/>
    </xf>
    <xf numFmtId="1" fontId="4" fillId="0" borderId="22" xfId="0" applyNumberFormat="1" applyFont="1" applyFill="1" applyBorder="1" applyAlignment="1">
      <alignment horizontal="left" vertical="top" wrapText="1"/>
    </xf>
    <xf numFmtId="0" fontId="4" fillId="0" borderId="45" xfId="0" applyFont="1" applyFill="1" applyBorder="1" applyAlignment="1">
      <alignment horizontal="left" vertical="top" wrapText="1"/>
    </xf>
    <xf numFmtId="49" fontId="4" fillId="0" borderId="20" xfId="0" applyNumberFormat="1" applyFont="1" applyFill="1" applyBorder="1" applyAlignment="1">
      <alignment horizontal="left" vertical="top" wrapText="1"/>
    </xf>
    <xf numFmtId="0" fontId="1" fillId="0" borderId="20" xfId="0" applyFont="1" applyFill="1" applyBorder="1" applyAlignment="1">
      <alignment horizontal="left" vertical="top" wrapText="1"/>
    </xf>
    <xf numFmtId="0" fontId="1" fillId="0" borderId="6" xfId="0" applyFont="1" applyFill="1" applyBorder="1" applyAlignment="1">
      <alignment horizontal="left" vertical="top" wrapText="1"/>
    </xf>
    <xf numFmtId="0" fontId="6" fillId="0" borderId="7" xfId="0" applyFont="1" applyBorder="1" applyAlignment="1">
      <alignment horizontal="left" vertical="top" wrapText="1"/>
    </xf>
    <xf numFmtId="1" fontId="4" fillId="0" borderId="8" xfId="0" applyNumberFormat="1" applyFont="1" applyFill="1" applyBorder="1" applyAlignment="1">
      <alignment horizontal="left" vertical="top" wrapText="1"/>
    </xf>
    <xf numFmtId="0" fontId="1" fillId="0" borderId="9" xfId="0" applyFont="1" applyFill="1" applyBorder="1" applyAlignment="1">
      <alignment horizontal="left" vertical="top" wrapText="1"/>
    </xf>
    <xf numFmtId="0" fontId="6" fillId="0" borderId="1" xfId="0" applyFont="1" applyBorder="1" applyAlignment="1">
      <alignment horizontal="left" vertical="top" wrapText="1"/>
    </xf>
    <xf numFmtId="0" fontId="1" fillId="0" borderId="11" xfId="0" applyFont="1" applyFill="1" applyBorder="1" applyAlignment="1">
      <alignment horizontal="left" vertical="top" wrapText="1"/>
    </xf>
    <xf numFmtId="0" fontId="6" fillId="0" borderId="12" xfId="0" applyFont="1" applyBorder="1" applyAlignment="1">
      <alignment horizontal="left" vertical="top" wrapText="1"/>
    </xf>
    <xf numFmtId="0" fontId="4" fillId="0" borderId="13" xfId="0" applyFont="1" applyFill="1" applyBorder="1" applyAlignment="1">
      <alignment horizontal="left" vertical="top"/>
    </xf>
    <xf numFmtId="0" fontId="9" fillId="0" borderId="10"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49" fontId="4" fillId="0" borderId="7" xfId="0" applyNumberFormat="1" applyFont="1" applyFill="1" applyBorder="1" applyAlignment="1">
      <alignment horizontal="left" vertical="top" wrapText="1"/>
    </xf>
    <xf numFmtId="0" fontId="1" fillId="0" borderId="7" xfId="0" applyFont="1" applyFill="1" applyBorder="1" applyAlignment="1">
      <alignment horizontal="left" vertical="top" wrapText="1"/>
    </xf>
    <xf numFmtId="1" fontId="4" fillId="0" borderId="7" xfId="0" applyNumberFormat="1" applyFont="1" applyFill="1" applyBorder="1" applyAlignment="1">
      <alignment horizontal="left" vertical="top" wrapText="1"/>
    </xf>
    <xf numFmtId="0" fontId="1" fillId="0" borderId="1" xfId="0" applyFont="1" applyFill="1" applyBorder="1" applyAlignment="1">
      <alignment horizontal="left" vertical="top" wrapText="1"/>
    </xf>
    <xf numFmtId="1" fontId="4" fillId="0" borderId="1" xfId="0" applyNumberFormat="1" applyFont="1" applyFill="1" applyBorder="1" applyAlignment="1">
      <alignment horizontal="left" vertical="top" wrapText="1"/>
    </xf>
    <xf numFmtId="0" fontId="4" fillId="0" borderId="46"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49" fontId="4" fillId="0" borderId="12" xfId="0" applyNumberFormat="1" applyFont="1" applyFill="1" applyBorder="1" applyAlignment="1">
      <alignment horizontal="left" vertical="top" wrapText="1"/>
    </xf>
    <xf numFmtId="0" fontId="1" fillId="0" borderId="12" xfId="0" applyFont="1" applyFill="1" applyBorder="1" applyAlignment="1">
      <alignment horizontal="left" vertical="top" wrapText="1"/>
    </xf>
    <xf numFmtId="1" fontId="4" fillId="0" borderId="12" xfId="0" applyNumberFormat="1" applyFont="1" applyFill="1" applyBorder="1" applyAlignment="1">
      <alignment horizontal="left" vertical="top" wrapText="1"/>
    </xf>
    <xf numFmtId="0" fontId="9" fillId="0" borderId="1" xfId="0" applyFont="1" applyFill="1" applyBorder="1" applyAlignment="1">
      <alignment vertical="top" wrapText="1"/>
    </xf>
  </cellXfs>
  <cellStyles count="1">
    <cellStyle name="Normální"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view="pageLayout" topLeftCell="A9" zoomScale="57" zoomScaleNormal="100" zoomScalePageLayoutView="57" workbookViewId="0">
      <selection activeCell="A12" sqref="A12:XFD12"/>
    </sheetView>
  </sheetViews>
  <sheetFormatPr defaultRowHeight="15" x14ac:dyDescent="0.25"/>
  <cols>
    <col min="1" max="1" width="12.28515625" customWidth="1"/>
    <col min="2" max="2" width="35.42578125" customWidth="1"/>
    <col min="3" max="3" width="14.5703125" customWidth="1"/>
    <col min="4" max="4" width="15.42578125" customWidth="1"/>
    <col min="5" max="5" width="16.42578125" customWidth="1"/>
    <col min="6" max="6" width="23.28515625" customWidth="1"/>
    <col min="7" max="7" width="13.7109375" customWidth="1"/>
    <col min="8" max="8" width="60" customWidth="1"/>
    <col min="9" max="9" width="70" customWidth="1"/>
  </cols>
  <sheetData>
    <row r="1" spans="1:9" ht="16.5" customHeight="1" thickBot="1" x14ac:dyDescent="0.3">
      <c r="A1" s="1" t="s">
        <v>0</v>
      </c>
      <c r="B1" s="2"/>
      <c r="C1" s="3"/>
      <c r="D1" s="3"/>
      <c r="E1" s="3"/>
      <c r="F1" s="3"/>
      <c r="G1" s="3"/>
      <c r="H1" s="1"/>
      <c r="I1" s="2"/>
    </row>
    <row r="2" spans="1:9" ht="126.75" thickBot="1" x14ac:dyDescent="0.3">
      <c r="A2" s="4" t="s">
        <v>1</v>
      </c>
      <c r="B2" s="5" t="s">
        <v>2</v>
      </c>
      <c r="C2" s="5" t="s">
        <v>3</v>
      </c>
      <c r="D2" s="5" t="s">
        <v>4</v>
      </c>
      <c r="E2" s="5" t="s">
        <v>5</v>
      </c>
      <c r="F2" s="5" t="s">
        <v>6</v>
      </c>
      <c r="G2" s="5" t="s">
        <v>7</v>
      </c>
      <c r="H2" s="5" t="s">
        <v>8</v>
      </c>
      <c r="I2" s="6" t="s">
        <v>9</v>
      </c>
    </row>
    <row r="3" spans="1:9" ht="45" x14ac:dyDescent="0.25">
      <c r="A3" s="7" t="s">
        <v>10</v>
      </c>
      <c r="B3" s="8" t="s">
        <v>11</v>
      </c>
      <c r="C3" s="9" t="s">
        <v>12</v>
      </c>
      <c r="D3" s="9" t="s">
        <v>13</v>
      </c>
      <c r="E3" s="9" t="s">
        <v>14</v>
      </c>
      <c r="F3" s="9" t="s">
        <v>15</v>
      </c>
      <c r="G3" s="9" t="s">
        <v>16</v>
      </c>
      <c r="H3" s="9" t="s">
        <v>17</v>
      </c>
      <c r="I3" s="10" t="s">
        <v>18</v>
      </c>
    </row>
    <row r="4" spans="1:9" ht="107.25" customHeight="1" x14ac:dyDescent="0.25">
      <c r="A4" s="11" t="s">
        <v>19</v>
      </c>
      <c r="B4" s="12" t="s">
        <v>20</v>
      </c>
      <c r="C4" s="13" t="s">
        <v>12</v>
      </c>
      <c r="D4" s="13" t="s">
        <v>21</v>
      </c>
      <c r="E4" s="13" t="s">
        <v>14</v>
      </c>
      <c r="F4" s="13" t="s">
        <v>15</v>
      </c>
      <c r="G4" s="13" t="s">
        <v>22</v>
      </c>
      <c r="H4" s="13" t="s">
        <v>23</v>
      </c>
      <c r="I4" s="14" t="s">
        <v>24</v>
      </c>
    </row>
    <row r="5" spans="1:9" ht="210" x14ac:dyDescent="0.25">
      <c r="A5" s="11" t="s">
        <v>25</v>
      </c>
      <c r="B5" s="12" t="s">
        <v>26</v>
      </c>
      <c r="C5" s="13" t="s">
        <v>12</v>
      </c>
      <c r="D5" s="13" t="s">
        <v>21</v>
      </c>
      <c r="E5" s="13" t="s">
        <v>14</v>
      </c>
      <c r="F5" s="13" t="s">
        <v>27</v>
      </c>
      <c r="G5" s="13" t="s">
        <v>22</v>
      </c>
      <c r="H5" s="15" t="s">
        <v>28</v>
      </c>
      <c r="I5" s="14" t="s">
        <v>29</v>
      </c>
    </row>
    <row r="6" spans="1:9" ht="150" x14ac:dyDescent="0.25">
      <c r="A6" s="11" t="s">
        <v>30</v>
      </c>
      <c r="B6" s="12" t="s">
        <v>31</v>
      </c>
      <c r="C6" s="13" t="s">
        <v>12</v>
      </c>
      <c r="D6" s="13" t="s">
        <v>21</v>
      </c>
      <c r="E6" s="13" t="s">
        <v>14</v>
      </c>
      <c r="F6" s="13" t="s">
        <v>32</v>
      </c>
      <c r="G6" s="13" t="s">
        <v>22</v>
      </c>
      <c r="H6" s="15" t="s">
        <v>33</v>
      </c>
      <c r="I6" s="16" t="s">
        <v>34</v>
      </c>
    </row>
    <row r="7" spans="1:9" ht="255" x14ac:dyDescent="0.25">
      <c r="A7" s="11" t="s">
        <v>35</v>
      </c>
      <c r="B7" s="12" t="s">
        <v>36</v>
      </c>
      <c r="C7" s="13" t="s">
        <v>12</v>
      </c>
      <c r="D7" s="13" t="s">
        <v>21</v>
      </c>
      <c r="E7" s="13" t="s">
        <v>14</v>
      </c>
      <c r="F7" s="13" t="s">
        <v>32</v>
      </c>
      <c r="G7" s="13" t="s">
        <v>22</v>
      </c>
      <c r="H7" s="13" t="s">
        <v>37</v>
      </c>
      <c r="I7" s="14" t="s">
        <v>38</v>
      </c>
    </row>
    <row r="8" spans="1:9" ht="263.25" customHeight="1" x14ac:dyDescent="0.25">
      <c r="A8" s="11" t="s">
        <v>39</v>
      </c>
      <c r="B8" s="12" t="s">
        <v>40</v>
      </c>
      <c r="C8" s="13" t="s">
        <v>12</v>
      </c>
      <c r="D8" s="13" t="s">
        <v>21</v>
      </c>
      <c r="E8" s="13" t="s">
        <v>14</v>
      </c>
      <c r="F8" s="13" t="s">
        <v>32</v>
      </c>
      <c r="G8" s="13" t="s">
        <v>22</v>
      </c>
      <c r="H8" s="13" t="s">
        <v>41</v>
      </c>
      <c r="I8" s="14" t="s">
        <v>38</v>
      </c>
    </row>
    <row r="9" spans="1:9" ht="409.5" x14ac:dyDescent="0.25">
      <c r="A9" s="11" t="s">
        <v>42</v>
      </c>
      <c r="B9" s="12" t="s">
        <v>43</v>
      </c>
      <c r="C9" s="13" t="s">
        <v>12</v>
      </c>
      <c r="D9" s="13" t="s">
        <v>21</v>
      </c>
      <c r="E9" s="13" t="s">
        <v>14</v>
      </c>
      <c r="F9" s="13" t="s">
        <v>44</v>
      </c>
      <c r="G9" s="13" t="s">
        <v>22</v>
      </c>
      <c r="H9" s="172" t="s">
        <v>371</v>
      </c>
      <c r="I9" s="17" t="s">
        <v>45</v>
      </c>
    </row>
    <row r="10" spans="1:9" ht="159" customHeight="1" x14ac:dyDescent="0.25">
      <c r="A10" s="11" t="s">
        <v>46</v>
      </c>
      <c r="B10" s="12" t="s">
        <v>47</v>
      </c>
      <c r="C10" s="13" t="s">
        <v>12</v>
      </c>
      <c r="D10" s="13" t="s">
        <v>13</v>
      </c>
      <c r="E10" s="13" t="s">
        <v>14</v>
      </c>
      <c r="F10" s="13" t="s">
        <v>32</v>
      </c>
      <c r="G10" s="13" t="s">
        <v>22</v>
      </c>
      <c r="H10" s="13" t="s">
        <v>48</v>
      </c>
      <c r="I10" s="17" t="s">
        <v>49</v>
      </c>
    </row>
    <row r="11" spans="1:9" ht="109.5" customHeight="1" x14ac:dyDescent="0.25">
      <c r="A11" s="18" t="s">
        <v>50</v>
      </c>
      <c r="B11" s="19" t="s">
        <v>51</v>
      </c>
      <c r="C11" s="13" t="s">
        <v>12</v>
      </c>
      <c r="D11" s="13" t="s">
        <v>13</v>
      </c>
      <c r="E11" s="13" t="s">
        <v>14</v>
      </c>
      <c r="F11" s="13" t="s">
        <v>52</v>
      </c>
      <c r="G11" s="13" t="s">
        <v>22</v>
      </c>
      <c r="H11" s="13" t="s">
        <v>53</v>
      </c>
      <c r="I11" s="17" t="s">
        <v>54</v>
      </c>
    </row>
    <row r="12" spans="1:9" ht="118.5" customHeight="1" x14ac:dyDescent="0.25">
      <c r="A12" s="18" t="s">
        <v>55</v>
      </c>
      <c r="B12" s="19" t="s">
        <v>56</v>
      </c>
      <c r="C12" s="13" t="s">
        <v>12</v>
      </c>
      <c r="D12" s="13" t="s">
        <v>13</v>
      </c>
      <c r="E12" s="13" t="s">
        <v>14</v>
      </c>
      <c r="F12" s="13" t="s">
        <v>15</v>
      </c>
      <c r="G12" s="13" t="s">
        <v>22</v>
      </c>
      <c r="H12" s="13" t="s">
        <v>57</v>
      </c>
      <c r="I12" s="17" t="s">
        <v>58</v>
      </c>
    </row>
    <row r="13" spans="1:9" ht="111.75" customHeight="1" x14ac:dyDescent="0.25">
      <c r="A13" s="18" t="s">
        <v>59</v>
      </c>
      <c r="B13" s="19" t="s">
        <v>60</v>
      </c>
      <c r="C13" s="13" t="s">
        <v>12</v>
      </c>
      <c r="D13" s="13" t="s">
        <v>13</v>
      </c>
      <c r="E13" s="13" t="s">
        <v>14</v>
      </c>
      <c r="F13" s="13" t="s">
        <v>32</v>
      </c>
      <c r="G13" s="13" t="s">
        <v>61</v>
      </c>
      <c r="H13" s="13" t="s">
        <v>62</v>
      </c>
      <c r="I13" s="17" t="s">
        <v>63</v>
      </c>
    </row>
    <row r="14" spans="1:9" ht="83.25" customHeight="1" x14ac:dyDescent="0.25">
      <c r="A14" s="18" t="s">
        <v>64</v>
      </c>
      <c r="B14" s="19" t="s">
        <v>65</v>
      </c>
      <c r="C14" s="13" t="s">
        <v>12</v>
      </c>
      <c r="D14" s="13" t="s">
        <v>13</v>
      </c>
      <c r="E14" s="13" t="s">
        <v>14</v>
      </c>
      <c r="F14" s="13" t="s">
        <v>32</v>
      </c>
      <c r="G14" s="13" t="s">
        <v>61</v>
      </c>
      <c r="H14" s="13" t="s">
        <v>66</v>
      </c>
      <c r="I14" s="17" t="s">
        <v>67</v>
      </c>
    </row>
    <row r="15" spans="1:9" ht="112.5" customHeight="1" thickBot="1" x14ac:dyDescent="0.3">
      <c r="A15" s="20" t="s">
        <v>68</v>
      </c>
      <c r="B15" s="21" t="s">
        <v>69</v>
      </c>
      <c r="C15" s="22" t="s">
        <v>12</v>
      </c>
      <c r="D15" s="22" t="s">
        <v>13</v>
      </c>
      <c r="E15" s="22" t="s">
        <v>14</v>
      </c>
      <c r="F15" s="22" t="s">
        <v>32</v>
      </c>
      <c r="G15" s="22" t="s">
        <v>61</v>
      </c>
      <c r="H15" s="22" t="s">
        <v>70</v>
      </c>
      <c r="I15" s="23" t="s">
        <v>71</v>
      </c>
    </row>
  </sheetData>
  <mergeCells count="2">
    <mergeCell ref="A1:G1"/>
    <mergeCell ref="H1:I1"/>
  </mergeCells>
  <pageMargins left="0.70866141732283472" right="0.70866141732283472" top="1.0629921259842521" bottom="0.9055118110236221" header="0.31496062992125984" footer="0.19685039370078741"/>
  <pageSetup paperSize="9" scale="50" orientation="landscape" r:id="rId1"/>
  <headerFooter scaleWithDoc="0">
    <oddHeader>&amp;C&amp;G</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view="pageLayout" topLeftCell="A8" zoomScale="70" zoomScaleNormal="100" zoomScalePageLayoutView="70" workbookViewId="0">
      <selection activeCell="D19" sqref="D19"/>
    </sheetView>
  </sheetViews>
  <sheetFormatPr defaultRowHeight="15" x14ac:dyDescent="0.25"/>
  <cols>
    <col min="2" max="2" width="12.7109375" customWidth="1"/>
    <col min="3" max="3" width="26.42578125" customWidth="1"/>
    <col min="4" max="4" width="13.5703125" customWidth="1"/>
    <col min="5" max="5" width="14.7109375" customWidth="1"/>
    <col min="6" max="6" width="13.5703125" customWidth="1"/>
    <col min="7" max="7" width="19" customWidth="1"/>
    <col min="8" max="8" width="16" customWidth="1"/>
    <col min="9" max="9" width="64.28515625" customWidth="1"/>
    <col min="10" max="10" width="72.28515625" customWidth="1"/>
  </cols>
  <sheetData>
    <row r="1" spans="1:10" ht="16.5" customHeight="1" thickBot="1" x14ac:dyDescent="0.3">
      <c r="A1" s="26" t="s">
        <v>72</v>
      </c>
      <c r="B1" s="26"/>
      <c r="C1" s="26"/>
      <c r="D1" s="26"/>
      <c r="E1" s="26"/>
      <c r="F1" s="26"/>
      <c r="G1" s="26"/>
      <c r="H1" s="26"/>
      <c r="I1" s="26"/>
      <c r="J1" s="26"/>
    </row>
    <row r="2" spans="1:10" ht="126.75" thickBot="1" x14ac:dyDescent="0.3">
      <c r="A2" s="27" t="s">
        <v>1</v>
      </c>
      <c r="B2" s="28" t="s">
        <v>73</v>
      </c>
      <c r="C2" s="28" t="s">
        <v>2</v>
      </c>
      <c r="D2" s="28" t="s">
        <v>3</v>
      </c>
      <c r="E2" s="28" t="s">
        <v>4</v>
      </c>
      <c r="F2" s="28" t="s">
        <v>5</v>
      </c>
      <c r="G2" s="28" t="s">
        <v>6</v>
      </c>
      <c r="H2" s="28" t="s">
        <v>7</v>
      </c>
      <c r="I2" s="28" t="s">
        <v>8</v>
      </c>
      <c r="J2" s="6" t="s">
        <v>9</v>
      </c>
    </row>
    <row r="3" spans="1:10" ht="172.5" customHeight="1" x14ac:dyDescent="0.25">
      <c r="A3" s="29" t="s">
        <v>74</v>
      </c>
      <c r="B3" s="30" t="s">
        <v>75</v>
      </c>
      <c r="C3" s="31" t="s">
        <v>76</v>
      </c>
      <c r="D3" s="30" t="s">
        <v>12</v>
      </c>
      <c r="E3" s="30" t="s">
        <v>13</v>
      </c>
      <c r="F3" s="30" t="s">
        <v>14</v>
      </c>
      <c r="G3" s="30" t="s">
        <v>77</v>
      </c>
      <c r="H3" s="30" t="s">
        <v>61</v>
      </c>
      <c r="I3" s="30" t="s">
        <v>78</v>
      </c>
      <c r="J3" s="32" t="s">
        <v>79</v>
      </c>
    </row>
    <row r="4" spans="1:10" ht="102.75" customHeight="1" x14ac:dyDescent="0.25">
      <c r="A4" s="11" t="s">
        <v>80</v>
      </c>
      <c r="B4" s="13" t="s">
        <v>75</v>
      </c>
      <c r="C4" s="19" t="s">
        <v>81</v>
      </c>
      <c r="D4" s="13" t="s">
        <v>12</v>
      </c>
      <c r="E4" s="13" t="s">
        <v>13</v>
      </c>
      <c r="F4" s="13" t="s">
        <v>14</v>
      </c>
      <c r="G4" s="13" t="s">
        <v>82</v>
      </c>
      <c r="H4" s="13" t="s">
        <v>61</v>
      </c>
      <c r="I4" s="13" t="s">
        <v>83</v>
      </c>
      <c r="J4" s="17" t="s">
        <v>84</v>
      </c>
    </row>
    <row r="5" spans="1:10" ht="207.75" customHeight="1" x14ac:dyDescent="0.25">
      <c r="A5" s="11" t="s">
        <v>85</v>
      </c>
      <c r="B5" s="13" t="s">
        <v>86</v>
      </c>
      <c r="C5" s="19" t="s">
        <v>87</v>
      </c>
      <c r="D5" s="13" t="s">
        <v>12</v>
      </c>
      <c r="E5" s="13" t="s">
        <v>13</v>
      </c>
      <c r="F5" s="13" t="s">
        <v>14</v>
      </c>
      <c r="G5" s="13" t="s">
        <v>88</v>
      </c>
      <c r="H5" s="13" t="s">
        <v>22</v>
      </c>
      <c r="I5" s="13" t="s">
        <v>89</v>
      </c>
      <c r="J5" s="17" t="s">
        <v>90</v>
      </c>
    </row>
    <row r="6" spans="1:10" ht="207.75" customHeight="1" x14ac:dyDescent="0.25">
      <c r="A6" s="11" t="s">
        <v>91</v>
      </c>
      <c r="B6" s="13" t="s">
        <v>86</v>
      </c>
      <c r="C6" s="19" t="s">
        <v>92</v>
      </c>
      <c r="D6" s="13" t="s">
        <v>12</v>
      </c>
      <c r="E6" s="13" t="s">
        <v>13</v>
      </c>
      <c r="F6" s="13" t="s">
        <v>14</v>
      </c>
      <c r="G6" s="13" t="s">
        <v>82</v>
      </c>
      <c r="H6" s="13" t="s">
        <v>22</v>
      </c>
      <c r="I6" s="13" t="s">
        <v>93</v>
      </c>
      <c r="J6" s="17" t="s">
        <v>94</v>
      </c>
    </row>
    <row r="7" spans="1:10" ht="177" customHeight="1" x14ac:dyDescent="0.25">
      <c r="A7" s="11" t="s">
        <v>95</v>
      </c>
      <c r="B7" s="13" t="s">
        <v>86</v>
      </c>
      <c r="C7" s="19" t="s">
        <v>96</v>
      </c>
      <c r="D7" s="13" t="s">
        <v>12</v>
      </c>
      <c r="E7" s="13" t="s">
        <v>13</v>
      </c>
      <c r="F7" s="13" t="s">
        <v>14</v>
      </c>
      <c r="G7" s="13" t="s">
        <v>97</v>
      </c>
      <c r="H7" s="13" t="s">
        <v>22</v>
      </c>
      <c r="I7" s="33" t="s">
        <v>98</v>
      </c>
      <c r="J7" s="17" t="s">
        <v>99</v>
      </c>
    </row>
    <row r="8" spans="1:10" ht="252" customHeight="1" x14ac:dyDescent="0.25">
      <c r="A8" s="11" t="s">
        <v>100</v>
      </c>
      <c r="B8" s="13" t="s">
        <v>101</v>
      </c>
      <c r="C8" s="19" t="s">
        <v>102</v>
      </c>
      <c r="D8" s="13" t="s">
        <v>12</v>
      </c>
      <c r="E8" s="13" t="s">
        <v>13</v>
      </c>
      <c r="F8" s="13" t="s">
        <v>14</v>
      </c>
      <c r="G8" s="13" t="s">
        <v>103</v>
      </c>
      <c r="H8" s="13" t="s">
        <v>61</v>
      </c>
      <c r="I8" s="13" t="s">
        <v>104</v>
      </c>
      <c r="J8" s="17" t="s">
        <v>105</v>
      </c>
    </row>
    <row r="9" spans="1:10" ht="104.25" customHeight="1" x14ac:dyDescent="0.25">
      <c r="A9" s="11" t="s">
        <v>106</v>
      </c>
      <c r="B9" s="13" t="s">
        <v>107</v>
      </c>
      <c r="C9" s="19" t="s">
        <v>108</v>
      </c>
      <c r="D9" s="13" t="s">
        <v>12</v>
      </c>
      <c r="E9" s="13" t="s">
        <v>13</v>
      </c>
      <c r="F9" s="13" t="s">
        <v>14</v>
      </c>
      <c r="G9" s="13" t="s">
        <v>82</v>
      </c>
      <c r="H9" s="13" t="s">
        <v>61</v>
      </c>
      <c r="I9" s="13" t="s">
        <v>109</v>
      </c>
      <c r="J9" s="17" t="s">
        <v>110</v>
      </c>
    </row>
    <row r="10" spans="1:10" ht="117.75" customHeight="1" thickBot="1" x14ac:dyDescent="0.3">
      <c r="A10" s="34" t="s">
        <v>111</v>
      </c>
      <c r="B10" s="22" t="s">
        <v>75</v>
      </c>
      <c r="C10" s="21" t="s">
        <v>112</v>
      </c>
      <c r="D10" s="22" t="s">
        <v>12</v>
      </c>
      <c r="E10" s="22" t="s">
        <v>13</v>
      </c>
      <c r="F10" s="22" t="s">
        <v>14</v>
      </c>
      <c r="G10" s="22" t="s">
        <v>52</v>
      </c>
      <c r="H10" s="22" t="s">
        <v>22</v>
      </c>
      <c r="I10" s="22" t="s">
        <v>113</v>
      </c>
      <c r="J10" s="23" t="s">
        <v>114</v>
      </c>
    </row>
  </sheetData>
  <mergeCells count="2">
    <mergeCell ref="A1:H1"/>
    <mergeCell ref="I1:J1"/>
  </mergeCells>
  <pageMargins left="0.70866141732283472" right="0.70866141732283472" top="1.0629921259842521" bottom="0.9055118110236221" header="0.31496062992125984" footer="0.19685039370078741"/>
  <pageSetup paperSize="9" scale="50" orientation="landscape" r:id="rId1"/>
  <headerFooter scaleWithDoc="0">
    <oddHeader>&amp;C&amp;G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view="pageLayout" topLeftCell="B1" zoomScale="57" zoomScaleNormal="100" zoomScalePageLayoutView="57" workbookViewId="0">
      <selection activeCell="F11" sqref="F11"/>
    </sheetView>
  </sheetViews>
  <sheetFormatPr defaultRowHeight="15" x14ac:dyDescent="0.25"/>
  <cols>
    <col min="1" max="1" width="0" hidden="1" customWidth="1"/>
    <col min="3" max="3" width="10.85546875" customWidth="1"/>
    <col min="4" max="4" width="13.140625" customWidth="1"/>
    <col min="6" max="6" width="17.140625" customWidth="1"/>
    <col min="9" max="9" width="18.5703125" customWidth="1"/>
    <col min="10" max="10" width="13.140625" customWidth="1"/>
    <col min="11" max="11" width="10.85546875" customWidth="1"/>
    <col min="12" max="12" width="11.5703125" customWidth="1"/>
    <col min="13" max="13" width="10.28515625" customWidth="1"/>
    <col min="14" max="15" width="11.28515625" customWidth="1"/>
    <col min="16" max="16" width="39.42578125" customWidth="1"/>
    <col min="17" max="17" width="85.5703125" customWidth="1"/>
  </cols>
  <sheetData>
    <row r="1" spans="1:17" ht="16.5" customHeight="1" thickBot="1" x14ac:dyDescent="0.3">
      <c r="A1" s="35"/>
      <c r="B1" s="36" t="s">
        <v>115</v>
      </c>
      <c r="C1" s="37"/>
      <c r="D1" s="37"/>
      <c r="E1" s="37"/>
      <c r="F1" s="37"/>
      <c r="G1" s="37"/>
      <c r="H1" s="37"/>
      <c r="I1" s="37"/>
      <c r="J1" s="37"/>
      <c r="K1" s="37"/>
      <c r="L1" s="37"/>
      <c r="M1" s="37"/>
      <c r="N1" s="37"/>
      <c r="O1" s="37"/>
      <c r="P1" s="37"/>
      <c r="Q1" s="37"/>
    </row>
    <row r="2" spans="1:17" ht="189" x14ac:dyDescent="0.25">
      <c r="A2" s="38" t="s">
        <v>116</v>
      </c>
      <c r="B2" s="38" t="s">
        <v>117</v>
      </c>
      <c r="C2" s="39" t="s">
        <v>118</v>
      </c>
      <c r="D2" s="39" t="s">
        <v>119</v>
      </c>
      <c r="E2" s="40" t="s">
        <v>120</v>
      </c>
      <c r="F2" s="40" t="s">
        <v>121</v>
      </c>
      <c r="G2" s="41" t="s">
        <v>122</v>
      </c>
      <c r="H2" s="42" t="s">
        <v>123</v>
      </c>
      <c r="I2" s="42" t="s">
        <v>6</v>
      </c>
      <c r="J2" s="42" t="s">
        <v>7</v>
      </c>
      <c r="K2" s="43" t="s">
        <v>124</v>
      </c>
      <c r="L2" s="43" t="s">
        <v>125</v>
      </c>
      <c r="M2" s="42" t="s">
        <v>126</v>
      </c>
      <c r="N2" s="42" t="s">
        <v>127</v>
      </c>
      <c r="O2" s="44" t="s">
        <v>128</v>
      </c>
      <c r="P2" s="45" t="s">
        <v>8</v>
      </c>
      <c r="Q2" s="46" t="s">
        <v>9</v>
      </c>
    </row>
    <row r="3" spans="1:17" ht="159.75" customHeight="1" x14ac:dyDescent="0.25">
      <c r="A3" s="47" t="s">
        <v>129</v>
      </c>
      <c r="B3" s="47" t="s">
        <v>130</v>
      </c>
      <c r="C3" s="48" t="s">
        <v>131</v>
      </c>
      <c r="D3" s="13" t="s">
        <v>86</v>
      </c>
      <c r="E3" s="49" t="s">
        <v>132</v>
      </c>
      <c r="F3" s="50" t="s">
        <v>133</v>
      </c>
      <c r="G3" s="25" t="s">
        <v>14</v>
      </c>
      <c r="H3" s="51" t="s">
        <v>14</v>
      </c>
      <c r="I3" s="52" t="s">
        <v>134</v>
      </c>
      <c r="J3" s="53" t="s">
        <v>135</v>
      </c>
      <c r="K3" s="48" t="s">
        <v>12</v>
      </c>
      <c r="L3" s="54" t="s">
        <v>12</v>
      </c>
      <c r="M3" s="25" t="s">
        <v>136</v>
      </c>
      <c r="N3" s="25" t="s">
        <v>136</v>
      </c>
      <c r="O3" s="55" t="s">
        <v>136</v>
      </c>
      <c r="P3" s="25" t="s">
        <v>137</v>
      </c>
      <c r="Q3" s="56" t="s">
        <v>138</v>
      </c>
    </row>
    <row r="4" spans="1:17" ht="256.5" customHeight="1" x14ac:dyDescent="0.25">
      <c r="A4" s="47" t="s">
        <v>129</v>
      </c>
      <c r="B4" s="47" t="s">
        <v>130</v>
      </c>
      <c r="C4" s="48" t="s">
        <v>139</v>
      </c>
      <c r="D4" s="13" t="s">
        <v>75</v>
      </c>
      <c r="E4" s="49" t="s">
        <v>140</v>
      </c>
      <c r="F4" s="50" t="s">
        <v>141</v>
      </c>
      <c r="G4" s="25">
        <v>5</v>
      </c>
      <c r="H4" s="51">
        <f>SUM(G4:G4)</f>
        <v>5</v>
      </c>
      <c r="I4" s="52" t="s">
        <v>142</v>
      </c>
      <c r="J4" s="57"/>
      <c r="K4" s="48" t="s">
        <v>143</v>
      </c>
      <c r="L4" s="54" t="s">
        <v>143</v>
      </c>
      <c r="M4" s="58" t="s">
        <v>136</v>
      </c>
      <c r="N4" s="25" t="s">
        <v>136</v>
      </c>
      <c r="O4" s="55">
        <f>0.75*H4</f>
        <v>3.75</v>
      </c>
      <c r="P4" s="25" t="s">
        <v>144</v>
      </c>
      <c r="Q4" s="14" t="s">
        <v>145</v>
      </c>
    </row>
    <row r="5" spans="1:17" ht="162" customHeight="1" x14ac:dyDescent="0.25">
      <c r="A5" s="47" t="s">
        <v>129</v>
      </c>
      <c r="B5" s="47" t="s">
        <v>130</v>
      </c>
      <c r="C5" s="59" t="s">
        <v>146</v>
      </c>
      <c r="D5" s="13" t="s">
        <v>147</v>
      </c>
      <c r="E5" s="24" t="s">
        <v>148</v>
      </c>
      <c r="F5" s="50" t="s">
        <v>149</v>
      </c>
      <c r="G5" s="25">
        <v>10</v>
      </c>
      <c r="H5" s="53">
        <f>SUM(G5:G10)</f>
        <v>45</v>
      </c>
      <c r="I5" s="52" t="s">
        <v>150</v>
      </c>
      <c r="J5" s="57"/>
      <c r="K5" s="59" t="s">
        <v>151</v>
      </c>
      <c r="L5" s="54" t="s">
        <v>151</v>
      </c>
      <c r="M5" s="60">
        <v>25</v>
      </c>
      <c r="N5" s="25">
        <v>6</v>
      </c>
      <c r="O5" s="61">
        <f>0.75*H5</f>
        <v>33.75</v>
      </c>
      <c r="P5" s="25" t="s">
        <v>152</v>
      </c>
      <c r="Q5" s="14" t="s">
        <v>153</v>
      </c>
    </row>
    <row r="6" spans="1:17" ht="409.5" x14ac:dyDescent="0.25">
      <c r="A6" s="47" t="s">
        <v>129</v>
      </c>
      <c r="B6" s="47" t="s">
        <v>130</v>
      </c>
      <c r="C6" s="62"/>
      <c r="D6" s="13" t="s">
        <v>147</v>
      </c>
      <c r="E6" s="49" t="s">
        <v>154</v>
      </c>
      <c r="F6" s="50" t="s">
        <v>155</v>
      </c>
      <c r="G6" s="25">
        <v>10</v>
      </c>
      <c r="H6" s="57"/>
      <c r="I6" s="52" t="s">
        <v>82</v>
      </c>
      <c r="J6" s="57"/>
      <c r="K6" s="62"/>
      <c r="L6" s="54" t="s">
        <v>143</v>
      </c>
      <c r="M6" s="63"/>
      <c r="N6" s="25" t="s">
        <v>136</v>
      </c>
      <c r="O6" s="64"/>
      <c r="P6" s="25" t="s">
        <v>156</v>
      </c>
      <c r="Q6" s="14" t="s">
        <v>157</v>
      </c>
    </row>
    <row r="7" spans="1:17" ht="255.75" customHeight="1" x14ac:dyDescent="0.25">
      <c r="A7" s="47" t="s">
        <v>129</v>
      </c>
      <c r="B7" s="47" t="s">
        <v>130</v>
      </c>
      <c r="C7" s="62"/>
      <c r="D7" s="13" t="s">
        <v>158</v>
      </c>
      <c r="E7" s="49" t="s">
        <v>159</v>
      </c>
      <c r="F7" s="50" t="s">
        <v>160</v>
      </c>
      <c r="G7" s="25">
        <v>5</v>
      </c>
      <c r="H7" s="57"/>
      <c r="I7" s="52" t="s">
        <v>161</v>
      </c>
      <c r="J7" s="57"/>
      <c r="K7" s="62"/>
      <c r="L7" s="54" t="s">
        <v>143</v>
      </c>
      <c r="M7" s="63"/>
      <c r="N7" s="25" t="s">
        <v>136</v>
      </c>
      <c r="O7" s="64"/>
      <c r="P7" s="25" t="s">
        <v>162</v>
      </c>
      <c r="Q7" s="14" t="s">
        <v>163</v>
      </c>
    </row>
    <row r="8" spans="1:17" ht="155.25" customHeight="1" x14ac:dyDescent="0.25">
      <c r="A8" s="47" t="s">
        <v>129</v>
      </c>
      <c r="B8" s="47" t="s">
        <v>130</v>
      </c>
      <c r="C8" s="62"/>
      <c r="D8" s="13" t="s">
        <v>158</v>
      </c>
      <c r="E8" s="49" t="s">
        <v>164</v>
      </c>
      <c r="F8" s="50" t="s">
        <v>165</v>
      </c>
      <c r="G8" s="25">
        <v>5</v>
      </c>
      <c r="H8" s="57"/>
      <c r="I8" s="52" t="s">
        <v>82</v>
      </c>
      <c r="J8" s="57"/>
      <c r="K8" s="62"/>
      <c r="L8" s="54" t="s">
        <v>143</v>
      </c>
      <c r="M8" s="63"/>
      <c r="N8" s="25" t="s">
        <v>136</v>
      </c>
      <c r="O8" s="64"/>
      <c r="P8" s="25" t="s">
        <v>166</v>
      </c>
      <c r="Q8" s="14" t="s">
        <v>167</v>
      </c>
    </row>
    <row r="9" spans="1:17" ht="409.5" x14ac:dyDescent="0.25">
      <c r="A9" s="47" t="s">
        <v>129</v>
      </c>
      <c r="B9" s="47" t="s">
        <v>130</v>
      </c>
      <c r="C9" s="62"/>
      <c r="D9" s="13" t="s">
        <v>158</v>
      </c>
      <c r="E9" s="49" t="s">
        <v>168</v>
      </c>
      <c r="F9" s="50" t="s">
        <v>169</v>
      </c>
      <c r="G9" s="25">
        <v>5</v>
      </c>
      <c r="H9" s="57"/>
      <c r="I9" s="52" t="s">
        <v>170</v>
      </c>
      <c r="J9" s="57"/>
      <c r="K9" s="62"/>
      <c r="L9" s="54" t="s">
        <v>151</v>
      </c>
      <c r="M9" s="63"/>
      <c r="N9" s="25">
        <v>2</v>
      </c>
      <c r="O9" s="64" t="e">
        <f>#REF!*H9</f>
        <v>#REF!</v>
      </c>
      <c r="P9" s="25" t="s">
        <v>171</v>
      </c>
      <c r="Q9" s="14" t="s">
        <v>172</v>
      </c>
    </row>
    <row r="10" spans="1:17" ht="223.5" customHeight="1" x14ac:dyDescent="0.25">
      <c r="A10" s="47" t="s">
        <v>129</v>
      </c>
      <c r="B10" s="47" t="s">
        <v>130</v>
      </c>
      <c r="C10" s="62"/>
      <c r="D10" s="13" t="s">
        <v>173</v>
      </c>
      <c r="E10" s="49" t="s">
        <v>174</v>
      </c>
      <c r="F10" s="50" t="s">
        <v>175</v>
      </c>
      <c r="G10" s="25">
        <v>10</v>
      </c>
      <c r="H10" s="57"/>
      <c r="I10" s="52" t="s">
        <v>176</v>
      </c>
      <c r="J10" s="57"/>
      <c r="K10" s="62"/>
      <c r="L10" s="54" t="s">
        <v>143</v>
      </c>
      <c r="M10" s="63"/>
      <c r="N10" s="25" t="s">
        <v>136</v>
      </c>
      <c r="O10" s="64" t="e">
        <f>#REF!*H10</f>
        <v>#REF!</v>
      </c>
      <c r="P10" s="25" t="s">
        <v>177</v>
      </c>
      <c r="Q10" s="14" t="s">
        <v>178</v>
      </c>
    </row>
    <row r="11" spans="1:17" ht="198.75" customHeight="1" x14ac:dyDescent="0.25">
      <c r="A11" s="47" t="s">
        <v>129</v>
      </c>
      <c r="B11" s="47" t="s">
        <v>130</v>
      </c>
      <c r="C11" s="59" t="s">
        <v>179</v>
      </c>
      <c r="D11" s="13" t="s">
        <v>86</v>
      </c>
      <c r="E11" s="49" t="s">
        <v>180</v>
      </c>
      <c r="F11" s="50" t="s">
        <v>181</v>
      </c>
      <c r="G11" s="25">
        <v>5</v>
      </c>
      <c r="H11" s="65">
        <f>SUM(G11:G16)</f>
        <v>40</v>
      </c>
      <c r="I11" s="52" t="s">
        <v>182</v>
      </c>
      <c r="J11" s="57"/>
      <c r="K11" s="59" t="s">
        <v>151</v>
      </c>
      <c r="L11" s="54" t="s">
        <v>143</v>
      </c>
      <c r="M11" s="60">
        <v>21</v>
      </c>
      <c r="N11" s="25" t="s">
        <v>136</v>
      </c>
      <c r="O11" s="61">
        <f>0.75*H11</f>
        <v>30</v>
      </c>
      <c r="P11" s="25" t="s">
        <v>183</v>
      </c>
      <c r="Q11" s="14" t="s">
        <v>184</v>
      </c>
    </row>
    <row r="12" spans="1:17" ht="409.5" x14ac:dyDescent="0.25">
      <c r="A12" s="47" t="s">
        <v>129</v>
      </c>
      <c r="B12" s="47" t="s">
        <v>130</v>
      </c>
      <c r="C12" s="62"/>
      <c r="D12" s="13" t="s">
        <v>86</v>
      </c>
      <c r="E12" s="49" t="s">
        <v>185</v>
      </c>
      <c r="F12" s="50" t="s">
        <v>186</v>
      </c>
      <c r="G12" s="25">
        <v>5</v>
      </c>
      <c r="H12" s="66"/>
      <c r="I12" s="52" t="s">
        <v>187</v>
      </c>
      <c r="J12" s="57"/>
      <c r="K12" s="62"/>
      <c r="L12" s="54" t="s">
        <v>143</v>
      </c>
      <c r="M12" s="63"/>
      <c r="N12" s="25" t="s">
        <v>136</v>
      </c>
      <c r="O12" s="64" t="e">
        <f>#REF!*H12</f>
        <v>#REF!</v>
      </c>
      <c r="P12" s="25" t="s">
        <v>183</v>
      </c>
      <c r="Q12" s="14" t="s">
        <v>188</v>
      </c>
    </row>
    <row r="13" spans="1:17" ht="174" customHeight="1" x14ac:dyDescent="0.25">
      <c r="A13" s="47" t="s">
        <v>129</v>
      </c>
      <c r="B13" s="47" t="s">
        <v>130</v>
      </c>
      <c r="C13" s="62"/>
      <c r="D13" s="13" t="s">
        <v>86</v>
      </c>
      <c r="E13" s="49" t="s">
        <v>189</v>
      </c>
      <c r="F13" s="50" t="s">
        <v>190</v>
      </c>
      <c r="G13" s="25">
        <v>5</v>
      </c>
      <c r="H13" s="66"/>
      <c r="I13" s="52" t="s">
        <v>187</v>
      </c>
      <c r="J13" s="57"/>
      <c r="K13" s="62"/>
      <c r="L13" s="54" t="s">
        <v>143</v>
      </c>
      <c r="M13" s="63"/>
      <c r="N13" s="25" t="s">
        <v>136</v>
      </c>
      <c r="O13" s="64" t="e">
        <f>#REF!*H13</f>
        <v>#REF!</v>
      </c>
      <c r="P13" s="25" t="s">
        <v>183</v>
      </c>
      <c r="Q13" s="14" t="s">
        <v>191</v>
      </c>
    </row>
    <row r="14" spans="1:17" ht="313.5" customHeight="1" x14ac:dyDescent="0.25">
      <c r="A14" s="47" t="s">
        <v>129</v>
      </c>
      <c r="B14" s="47" t="s">
        <v>130</v>
      </c>
      <c r="C14" s="62"/>
      <c r="D14" s="13" t="s">
        <v>86</v>
      </c>
      <c r="E14" s="49" t="s">
        <v>192</v>
      </c>
      <c r="F14" s="50" t="s">
        <v>193</v>
      </c>
      <c r="G14" s="25">
        <v>10</v>
      </c>
      <c r="H14" s="66"/>
      <c r="I14" s="52" t="s">
        <v>194</v>
      </c>
      <c r="J14" s="57"/>
      <c r="K14" s="62"/>
      <c r="L14" s="54" t="s">
        <v>151</v>
      </c>
      <c r="M14" s="63"/>
      <c r="N14" s="25">
        <v>2</v>
      </c>
      <c r="O14" s="64" t="e">
        <f>#REF!*H14</f>
        <v>#REF!</v>
      </c>
      <c r="P14" s="25" t="s">
        <v>195</v>
      </c>
      <c r="Q14" s="14" t="s">
        <v>196</v>
      </c>
    </row>
    <row r="15" spans="1:17" ht="409.5" x14ac:dyDescent="0.25">
      <c r="A15" s="47" t="s">
        <v>129</v>
      </c>
      <c r="B15" s="47" t="s">
        <v>130</v>
      </c>
      <c r="C15" s="62"/>
      <c r="D15" s="13" t="s">
        <v>86</v>
      </c>
      <c r="E15" s="49" t="s">
        <v>197</v>
      </c>
      <c r="F15" s="50" t="s">
        <v>198</v>
      </c>
      <c r="G15" s="25">
        <v>10</v>
      </c>
      <c r="H15" s="66"/>
      <c r="I15" s="52" t="s">
        <v>199</v>
      </c>
      <c r="J15" s="57"/>
      <c r="K15" s="62"/>
      <c r="L15" s="54" t="s">
        <v>151</v>
      </c>
      <c r="M15" s="63"/>
      <c r="N15" s="25">
        <v>4</v>
      </c>
      <c r="O15" s="64" t="e">
        <f>#REF!*H15</f>
        <v>#REF!</v>
      </c>
      <c r="P15" s="25" t="s">
        <v>200</v>
      </c>
      <c r="Q15" s="14" t="s">
        <v>201</v>
      </c>
    </row>
    <row r="16" spans="1:17" ht="155.25" customHeight="1" x14ac:dyDescent="0.25">
      <c r="A16" s="47" t="s">
        <v>129</v>
      </c>
      <c r="B16" s="47" t="s">
        <v>130</v>
      </c>
      <c r="C16" s="67"/>
      <c r="D16" s="13" t="s">
        <v>86</v>
      </c>
      <c r="E16" s="49" t="s">
        <v>202</v>
      </c>
      <c r="F16" s="50" t="s">
        <v>203</v>
      </c>
      <c r="G16" s="25">
        <v>5</v>
      </c>
      <c r="H16" s="68"/>
      <c r="I16" s="52" t="s">
        <v>82</v>
      </c>
      <c r="J16" s="57"/>
      <c r="K16" s="67"/>
      <c r="L16" s="54" t="s">
        <v>151</v>
      </c>
      <c r="M16" s="69"/>
      <c r="N16" s="25">
        <v>1</v>
      </c>
      <c r="O16" s="70"/>
      <c r="P16" s="25" t="s">
        <v>204</v>
      </c>
      <c r="Q16" s="14" t="s">
        <v>205</v>
      </c>
    </row>
    <row r="17" spans="1:17" ht="219" customHeight="1" x14ac:dyDescent="0.25">
      <c r="A17" s="47" t="s">
        <v>206</v>
      </c>
      <c r="B17" s="47" t="s">
        <v>130</v>
      </c>
      <c r="C17" s="13" t="s">
        <v>207</v>
      </c>
      <c r="D17" s="13" t="s">
        <v>75</v>
      </c>
      <c r="E17" s="49" t="s">
        <v>208</v>
      </c>
      <c r="F17" s="50" t="s">
        <v>209</v>
      </c>
      <c r="G17" s="25">
        <v>5</v>
      </c>
      <c r="H17" s="52">
        <f>SUM(G17)</f>
        <v>5</v>
      </c>
      <c r="I17" s="52" t="s">
        <v>210</v>
      </c>
      <c r="J17" s="57"/>
      <c r="K17" s="13" t="s">
        <v>151</v>
      </c>
      <c r="L17" s="54" t="s">
        <v>151</v>
      </c>
      <c r="M17" s="25">
        <v>2</v>
      </c>
      <c r="N17" s="25">
        <v>2</v>
      </c>
      <c r="O17" s="71">
        <f>0.75*H17</f>
        <v>3.75</v>
      </c>
      <c r="P17" s="25"/>
      <c r="Q17" s="14" t="s">
        <v>211</v>
      </c>
    </row>
    <row r="18" spans="1:17" ht="409.5" x14ac:dyDescent="0.25">
      <c r="A18" s="47" t="s">
        <v>206</v>
      </c>
      <c r="B18" s="47" t="s">
        <v>130</v>
      </c>
      <c r="C18" s="59" t="s">
        <v>212</v>
      </c>
      <c r="D18" s="13" t="s">
        <v>213</v>
      </c>
      <c r="E18" s="49" t="s">
        <v>214</v>
      </c>
      <c r="F18" s="50" t="s">
        <v>215</v>
      </c>
      <c r="G18" s="25">
        <v>15</v>
      </c>
      <c r="H18" s="53">
        <f>SUM(G18:G21)</f>
        <v>35</v>
      </c>
      <c r="I18" s="52" t="s">
        <v>216</v>
      </c>
      <c r="J18" s="57"/>
      <c r="K18" s="59" t="s">
        <v>151</v>
      </c>
      <c r="L18" s="54" t="s">
        <v>143</v>
      </c>
      <c r="M18" s="60">
        <v>10</v>
      </c>
      <c r="N18" s="25" t="s">
        <v>136</v>
      </c>
      <c r="O18" s="61">
        <f>0.75*H18</f>
        <v>26.25</v>
      </c>
      <c r="P18" s="25" t="s">
        <v>217</v>
      </c>
      <c r="Q18" s="14" t="s">
        <v>218</v>
      </c>
    </row>
    <row r="19" spans="1:17" ht="268.5" customHeight="1" x14ac:dyDescent="0.25">
      <c r="A19" s="47"/>
      <c r="B19" s="47" t="s">
        <v>130</v>
      </c>
      <c r="C19" s="62"/>
      <c r="D19" s="13" t="s">
        <v>213</v>
      </c>
      <c r="E19" s="49" t="s">
        <v>219</v>
      </c>
      <c r="F19" s="50" t="s">
        <v>220</v>
      </c>
      <c r="G19" s="25">
        <v>5</v>
      </c>
      <c r="H19" s="57"/>
      <c r="I19" s="52" t="s">
        <v>216</v>
      </c>
      <c r="J19" s="57"/>
      <c r="K19" s="62"/>
      <c r="L19" s="54" t="s">
        <v>143</v>
      </c>
      <c r="M19" s="63"/>
      <c r="N19" s="25" t="s">
        <v>136</v>
      </c>
      <c r="O19" s="64"/>
      <c r="P19" s="25" t="s">
        <v>221</v>
      </c>
      <c r="Q19" s="14" t="s">
        <v>222</v>
      </c>
    </row>
    <row r="20" spans="1:17" ht="154.5" customHeight="1" x14ac:dyDescent="0.25">
      <c r="A20" s="47" t="s">
        <v>223</v>
      </c>
      <c r="B20" s="47" t="s">
        <v>130</v>
      </c>
      <c r="C20" s="62"/>
      <c r="D20" s="13" t="s">
        <v>213</v>
      </c>
      <c r="E20" s="49" t="s">
        <v>224</v>
      </c>
      <c r="F20" s="50" t="s">
        <v>225</v>
      </c>
      <c r="G20" s="25">
        <v>5</v>
      </c>
      <c r="H20" s="57"/>
      <c r="I20" s="52" t="s">
        <v>226</v>
      </c>
      <c r="J20" s="57"/>
      <c r="K20" s="62"/>
      <c r="L20" s="54" t="s">
        <v>143</v>
      </c>
      <c r="M20" s="63"/>
      <c r="N20" s="25" t="s">
        <v>136</v>
      </c>
      <c r="O20" s="64" t="e">
        <f>#REF!*H20</f>
        <v>#REF!</v>
      </c>
      <c r="P20" s="72"/>
      <c r="Q20" s="14" t="s">
        <v>227</v>
      </c>
    </row>
    <row r="21" spans="1:17" ht="409.5" x14ac:dyDescent="0.25">
      <c r="A21" s="47" t="s">
        <v>223</v>
      </c>
      <c r="B21" s="47" t="s">
        <v>130</v>
      </c>
      <c r="C21" s="67"/>
      <c r="D21" s="13" t="s">
        <v>213</v>
      </c>
      <c r="E21" s="49" t="s">
        <v>228</v>
      </c>
      <c r="F21" s="50" t="s">
        <v>229</v>
      </c>
      <c r="G21" s="25">
        <v>10</v>
      </c>
      <c r="H21" s="73"/>
      <c r="I21" s="52" t="s">
        <v>230</v>
      </c>
      <c r="J21" s="57"/>
      <c r="K21" s="67"/>
      <c r="L21" s="54" t="s">
        <v>143</v>
      </c>
      <c r="M21" s="69"/>
      <c r="N21" s="25" t="s">
        <v>136</v>
      </c>
      <c r="O21" s="74" t="e">
        <f>#REF!*H21</f>
        <v>#REF!</v>
      </c>
      <c r="P21" s="72"/>
      <c r="Q21" s="14" t="s">
        <v>231</v>
      </c>
    </row>
    <row r="22" spans="1:17" ht="153" customHeight="1" x14ac:dyDescent="0.25">
      <c r="A22" s="47" t="s">
        <v>206</v>
      </c>
      <c r="B22" s="47" t="s">
        <v>130</v>
      </c>
      <c r="C22" s="59" t="s">
        <v>232</v>
      </c>
      <c r="D22" s="13" t="s">
        <v>75</v>
      </c>
      <c r="E22" s="49" t="s">
        <v>233</v>
      </c>
      <c r="F22" s="50" t="s">
        <v>234</v>
      </c>
      <c r="G22" s="25">
        <v>5</v>
      </c>
      <c r="H22" s="53">
        <f>SUM(G22:G23)</f>
        <v>10</v>
      </c>
      <c r="I22" s="13" t="s">
        <v>235</v>
      </c>
      <c r="J22" s="57"/>
      <c r="K22" s="59" t="s">
        <v>151</v>
      </c>
      <c r="L22" s="54" t="s">
        <v>143</v>
      </c>
      <c r="M22" s="60">
        <v>2</v>
      </c>
      <c r="N22" s="25" t="s">
        <v>136</v>
      </c>
      <c r="O22" s="61">
        <f>0.75*H22</f>
        <v>7.5</v>
      </c>
      <c r="P22" s="25"/>
      <c r="Q22" s="14" t="s">
        <v>236</v>
      </c>
    </row>
    <row r="23" spans="1:17" ht="99.75" customHeight="1" x14ac:dyDescent="0.25">
      <c r="A23" s="47" t="s">
        <v>206</v>
      </c>
      <c r="B23" s="47" t="s">
        <v>130</v>
      </c>
      <c r="C23" s="67"/>
      <c r="D23" s="13" t="s">
        <v>213</v>
      </c>
      <c r="E23" s="49" t="s">
        <v>237</v>
      </c>
      <c r="F23" s="50" t="s">
        <v>238</v>
      </c>
      <c r="G23" s="25">
        <v>5</v>
      </c>
      <c r="H23" s="73"/>
      <c r="I23" s="52" t="s">
        <v>239</v>
      </c>
      <c r="J23" s="57"/>
      <c r="K23" s="67"/>
      <c r="L23" s="54" t="s">
        <v>143</v>
      </c>
      <c r="M23" s="69"/>
      <c r="N23" s="25" t="s">
        <v>136</v>
      </c>
      <c r="O23" s="74"/>
      <c r="P23" s="25"/>
      <c r="Q23" s="14" t="s">
        <v>240</v>
      </c>
    </row>
    <row r="24" spans="1:17" ht="205.5" customHeight="1" x14ac:dyDescent="0.25">
      <c r="A24" s="47" t="s">
        <v>206</v>
      </c>
      <c r="B24" s="47" t="s">
        <v>130</v>
      </c>
      <c r="C24" s="30" t="s">
        <v>241</v>
      </c>
      <c r="D24" s="13" t="s">
        <v>158</v>
      </c>
      <c r="E24" s="49" t="s">
        <v>242</v>
      </c>
      <c r="F24" s="50" t="s">
        <v>243</v>
      </c>
      <c r="G24" s="25">
        <v>5</v>
      </c>
      <c r="H24" s="75">
        <f>SUM(G24)</f>
        <v>5</v>
      </c>
      <c r="I24" s="54" t="s">
        <v>244</v>
      </c>
      <c r="J24" s="57"/>
      <c r="K24" s="30" t="s">
        <v>143</v>
      </c>
      <c r="L24" s="54" t="s">
        <v>143</v>
      </c>
      <c r="M24" s="76" t="s">
        <v>136</v>
      </c>
      <c r="N24" s="25" t="s">
        <v>136</v>
      </c>
      <c r="O24" s="77">
        <f>0.75*H24</f>
        <v>3.75</v>
      </c>
      <c r="P24" s="25"/>
      <c r="Q24" s="14" t="s">
        <v>245</v>
      </c>
    </row>
    <row r="25" spans="1:17" ht="123.75" customHeight="1" x14ac:dyDescent="0.25">
      <c r="A25" s="47" t="s">
        <v>206</v>
      </c>
      <c r="B25" s="47" t="s">
        <v>130</v>
      </c>
      <c r="C25" s="59" t="s">
        <v>246</v>
      </c>
      <c r="D25" s="13" t="s">
        <v>247</v>
      </c>
      <c r="E25" s="49" t="s">
        <v>248</v>
      </c>
      <c r="F25" s="50" t="s">
        <v>249</v>
      </c>
      <c r="G25" s="25" t="s">
        <v>14</v>
      </c>
      <c r="H25" s="53" t="s">
        <v>14</v>
      </c>
      <c r="I25" s="54" t="s">
        <v>250</v>
      </c>
      <c r="J25" s="57"/>
      <c r="K25" s="59" t="s">
        <v>12</v>
      </c>
      <c r="L25" s="54" t="s">
        <v>251</v>
      </c>
      <c r="M25" s="60" t="s">
        <v>136</v>
      </c>
      <c r="N25" s="25" t="s">
        <v>136</v>
      </c>
      <c r="O25" s="71" t="s">
        <v>136</v>
      </c>
      <c r="P25" s="25"/>
      <c r="Q25" s="14" t="s">
        <v>252</v>
      </c>
    </row>
    <row r="26" spans="1:17" ht="232.5" customHeight="1" x14ac:dyDescent="0.25">
      <c r="A26" s="47" t="s">
        <v>206</v>
      </c>
      <c r="B26" s="47" t="s">
        <v>130</v>
      </c>
      <c r="C26" s="62"/>
      <c r="D26" s="13" t="s">
        <v>247</v>
      </c>
      <c r="E26" s="49" t="s">
        <v>253</v>
      </c>
      <c r="F26" s="50" t="s">
        <v>254</v>
      </c>
      <c r="G26" s="25" t="s">
        <v>14</v>
      </c>
      <c r="H26" s="57"/>
      <c r="I26" s="54" t="s">
        <v>250</v>
      </c>
      <c r="J26" s="57"/>
      <c r="K26" s="62"/>
      <c r="L26" s="54" t="s">
        <v>12</v>
      </c>
      <c r="M26" s="63"/>
      <c r="N26" s="25" t="s">
        <v>136</v>
      </c>
      <c r="O26" s="71" t="s">
        <v>136</v>
      </c>
      <c r="P26" s="25"/>
      <c r="Q26" s="14" t="s">
        <v>255</v>
      </c>
    </row>
    <row r="27" spans="1:17" ht="99.75" customHeight="1" x14ac:dyDescent="0.25">
      <c r="A27" s="47" t="s">
        <v>223</v>
      </c>
      <c r="B27" s="47" t="s">
        <v>130</v>
      </c>
      <c r="C27" s="67"/>
      <c r="D27" s="13" t="s">
        <v>247</v>
      </c>
      <c r="E27" s="49" t="s">
        <v>256</v>
      </c>
      <c r="F27" s="50" t="s">
        <v>257</v>
      </c>
      <c r="G27" s="25" t="s">
        <v>14</v>
      </c>
      <c r="H27" s="73"/>
      <c r="I27" s="54" t="s">
        <v>250</v>
      </c>
      <c r="J27" s="57"/>
      <c r="K27" s="67"/>
      <c r="L27" s="54" t="s">
        <v>12</v>
      </c>
      <c r="M27" s="69"/>
      <c r="N27" s="25" t="s">
        <v>136</v>
      </c>
      <c r="O27" s="71" t="s">
        <v>136</v>
      </c>
      <c r="P27" s="25"/>
      <c r="Q27" s="14" t="s">
        <v>258</v>
      </c>
    </row>
    <row r="28" spans="1:17" ht="375" customHeight="1" x14ac:dyDescent="0.25">
      <c r="A28" s="47" t="s">
        <v>206</v>
      </c>
      <c r="B28" s="47" t="s">
        <v>130</v>
      </c>
      <c r="C28" s="13" t="s">
        <v>259</v>
      </c>
      <c r="D28" s="13" t="s">
        <v>213</v>
      </c>
      <c r="E28" s="49" t="s">
        <v>260</v>
      </c>
      <c r="F28" s="50" t="s">
        <v>259</v>
      </c>
      <c r="G28" s="25">
        <v>5</v>
      </c>
      <c r="H28" s="52">
        <f>SUM(G28)</f>
        <v>5</v>
      </c>
      <c r="I28" s="54" t="s">
        <v>244</v>
      </c>
      <c r="J28" s="57"/>
      <c r="K28" s="13" t="s">
        <v>143</v>
      </c>
      <c r="L28" s="54" t="s">
        <v>143</v>
      </c>
      <c r="M28" s="25" t="s">
        <v>136</v>
      </c>
      <c r="N28" s="25" t="s">
        <v>136</v>
      </c>
      <c r="O28" s="71">
        <f>0.75*H28</f>
        <v>3.75</v>
      </c>
      <c r="P28" s="25"/>
      <c r="Q28" s="14" t="s">
        <v>261</v>
      </c>
    </row>
    <row r="29" spans="1:17" ht="246" customHeight="1" thickBot="1" x14ac:dyDescent="0.3">
      <c r="A29" s="47" t="s">
        <v>223</v>
      </c>
      <c r="B29" s="47" t="s">
        <v>130</v>
      </c>
      <c r="C29" s="13" t="s">
        <v>262</v>
      </c>
      <c r="D29" s="13" t="s">
        <v>75</v>
      </c>
      <c r="E29" s="49" t="s">
        <v>263</v>
      </c>
      <c r="F29" s="50" t="s">
        <v>264</v>
      </c>
      <c r="G29" s="25" t="s">
        <v>14</v>
      </c>
      <c r="H29" s="52" t="s">
        <v>14</v>
      </c>
      <c r="I29" s="54" t="s">
        <v>265</v>
      </c>
      <c r="J29" s="57"/>
      <c r="K29" s="13" t="s">
        <v>12</v>
      </c>
      <c r="L29" s="54" t="s">
        <v>12</v>
      </c>
      <c r="M29" s="25" t="s">
        <v>136</v>
      </c>
      <c r="N29" s="25" t="s">
        <v>136</v>
      </c>
      <c r="O29" s="71" t="s">
        <v>136</v>
      </c>
      <c r="P29" s="78"/>
      <c r="Q29" s="79" t="s">
        <v>266</v>
      </c>
    </row>
    <row r="30" spans="1:17" ht="15.75" x14ac:dyDescent="0.25">
      <c r="A30" s="80"/>
      <c r="B30" s="81" t="s">
        <v>267</v>
      </c>
      <c r="C30" s="82"/>
      <c r="D30" s="82"/>
      <c r="E30" s="82"/>
      <c r="F30" s="82"/>
      <c r="G30" s="83"/>
      <c r="H30" s="84">
        <f>SUM(H3:H29)</f>
        <v>150</v>
      </c>
      <c r="I30" s="85"/>
      <c r="J30" s="86"/>
      <c r="K30" s="87"/>
      <c r="L30" s="87"/>
      <c r="M30" s="86"/>
      <c r="N30" s="86"/>
      <c r="O30" s="88"/>
      <c r="P30" s="89"/>
      <c r="Q30" s="90"/>
    </row>
    <row r="31" spans="1:17" ht="15.75" x14ac:dyDescent="0.25">
      <c r="A31" s="91"/>
      <c r="B31" s="92" t="s">
        <v>268</v>
      </c>
      <c r="C31" s="93"/>
      <c r="D31" s="93"/>
      <c r="E31" s="93"/>
      <c r="F31" s="93"/>
      <c r="G31" s="94"/>
      <c r="H31" s="50">
        <v>98</v>
      </c>
      <c r="I31" s="95"/>
      <c r="J31" s="25"/>
      <c r="K31" s="13"/>
      <c r="L31" s="13"/>
      <c r="M31" s="25"/>
      <c r="N31" s="25"/>
      <c r="O31" s="25"/>
      <c r="P31" s="95"/>
      <c r="Q31" s="96"/>
    </row>
    <row r="32" spans="1:17" ht="16.5" thickBot="1" x14ac:dyDescent="0.3">
      <c r="A32" s="97"/>
      <c r="B32" s="98" t="s">
        <v>269</v>
      </c>
      <c r="C32" s="99"/>
      <c r="D32" s="99"/>
      <c r="E32" s="99"/>
      <c r="F32" s="99"/>
      <c r="G32" s="100"/>
      <c r="H32" s="101">
        <v>30</v>
      </c>
      <c r="I32" s="102"/>
      <c r="J32" s="103"/>
      <c r="K32" s="104"/>
      <c r="L32" s="104"/>
      <c r="M32" s="103"/>
      <c r="N32" s="103"/>
      <c r="O32" s="103"/>
      <c r="P32" s="102"/>
      <c r="Q32" s="105"/>
    </row>
    <row r="33" spans="1:17" ht="16.5" hidden="1" thickBot="1" x14ac:dyDescent="0.3">
      <c r="A33" s="106"/>
      <c r="B33" s="107"/>
      <c r="C33" s="108" t="s">
        <v>270</v>
      </c>
      <c r="D33" s="108"/>
      <c r="E33" s="108"/>
      <c r="F33" s="108"/>
      <c r="G33" s="108"/>
      <c r="H33" s="109">
        <f>SUMIF(D3:D18,"proveditelnost",H3:H18)</f>
        <v>40</v>
      </c>
      <c r="I33" s="110"/>
      <c r="J33" s="111"/>
      <c r="K33" s="112"/>
      <c r="L33" s="112"/>
      <c r="M33" s="111"/>
      <c r="N33" s="111"/>
      <c r="O33" s="113"/>
      <c r="P33" s="114"/>
      <c r="Q33" s="115"/>
    </row>
  </sheetData>
  <mergeCells count="30">
    <mergeCell ref="B30:G30"/>
    <mergeCell ref="B31:G31"/>
    <mergeCell ref="B32:G32"/>
    <mergeCell ref="C33:G33"/>
    <mergeCell ref="C22:C23"/>
    <mergeCell ref="H22:H23"/>
    <mergeCell ref="K22:K23"/>
    <mergeCell ref="M22:M23"/>
    <mergeCell ref="O22:O23"/>
    <mergeCell ref="C25:C27"/>
    <mergeCell ref="H25:H27"/>
    <mergeCell ref="K25:K27"/>
    <mergeCell ref="M25:M27"/>
    <mergeCell ref="M11:M16"/>
    <mergeCell ref="O11:O16"/>
    <mergeCell ref="C18:C21"/>
    <mergeCell ref="H18:H21"/>
    <mergeCell ref="K18:K21"/>
    <mergeCell ref="M18:M21"/>
    <mergeCell ref="O18:O21"/>
    <mergeCell ref="B1:Q1"/>
    <mergeCell ref="J3:J29"/>
    <mergeCell ref="C5:C10"/>
    <mergeCell ref="H5:H10"/>
    <mergeCell ref="K5:K10"/>
    <mergeCell ref="M5:M10"/>
    <mergeCell ref="O5:O10"/>
    <mergeCell ref="C11:C16"/>
    <mergeCell ref="H11:H16"/>
    <mergeCell ref="K11:K16"/>
  </mergeCells>
  <pageMargins left="0.70866141732283472" right="0.70866141732283472" top="1.0629921259842521" bottom="0.9055118110236221" header="0.31496062992125984" footer="0.19685039370078741"/>
  <pageSetup paperSize="9" scale="45" orientation="landscape" r:id="rId1"/>
  <headerFooter scaleWithDoc="0">
    <oddHeader>&amp;C&amp;G</oddHeader>
    <oddFooter>&amp;C&amp;G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view="pageLayout" zoomScale="64" zoomScaleNormal="100" zoomScalePageLayoutView="64" workbookViewId="0">
      <selection activeCell="E15" sqref="E15"/>
    </sheetView>
  </sheetViews>
  <sheetFormatPr defaultRowHeight="15" x14ac:dyDescent="0.25"/>
  <cols>
    <col min="3" max="3" width="11.7109375" customWidth="1"/>
    <col min="5" max="5" width="22.42578125" customWidth="1"/>
    <col min="8" max="8" width="12.140625" customWidth="1"/>
    <col min="9" max="9" width="13.5703125" customWidth="1"/>
    <col min="16" max="16" width="36.140625" customWidth="1"/>
    <col min="17" max="17" width="65.140625" customWidth="1"/>
  </cols>
  <sheetData>
    <row r="1" spans="1:17" ht="16.5" customHeight="1" thickBot="1" x14ac:dyDescent="0.3">
      <c r="A1" s="36" t="s">
        <v>271</v>
      </c>
      <c r="B1" s="37"/>
      <c r="C1" s="37"/>
      <c r="D1" s="37"/>
      <c r="E1" s="37"/>
      <c r="F1" s="37"/>
      <c r="G1" s="37"/>
      <c r="H1" s="37"/>
      <c r="I1" s="37"/>
      <c r="J1" s="37"/>
      <c r="K1" s="37"/>
      <c r="L1" s="37"/>
      <c r="M1" s="37"/>
      <c r="N1" s="37"/>
      <c r="O1" s="37"/>
      <c r="P1" s="37"/>
      <c r="Q1" s="37"/>
    </row>
    <row r="2" spans="1:17" ht="189.75" thickBot="1" x14ac:dyDescent="0.3">
      <c r="A2" s="116" t="s">
        <v>117</v>
      </c>
      <c r="B2" s="117" t="s">
        <v>118</v>
      </c>
      <c r="C2" s="117" t="s">
        <v>119</v>
      </c>
      <c r="D2" s="118" t="s">
        <v>120</v>
      </c>
      <c r="E2" s="118" t="s">
        <v>121</v>
      </c>
      <c r="F2" s="117" t="s">
        <v>122</v>
      </c>
      <c r="G2" s="119" t="s">
        <v>272</v>
      </c>
      <c r="H2" s="119" t="s">
        <v>6</v>
      </c>
      <c r="I2" s="119" t="s">
        <v>7</v>
      </c>
      <c r="J2" s="119" t="s">
        <v>124</v>
      </c>
      <c r="K2" s="119" t="s">
        <v>125</v>
      </c>
      <c r="L2" s="119" t="s">
        <v>4</v>
      </c>
      <c r="M2" s="119" t="s">
        <v>126</v>
      </c>
      <c r="N2" s="119" t="s">
        <v>127</v>
      </c>
      <c r="O2" s="120" t="s">
        <v>128</v>
      </c>
      <c r="P2" s="121" t="s">
        <v>8</v>
      </c>
      <c r="Q2" s="122" t="s">
        <v>9</v>
      </c>
    </row>
    <row r="3" spans="1:17" ht="196.5" customHeight="1" thickBot="1" x14ac:dyDescent="0.3">
      <c r="A3" s="123" t="s">
        <v>273</v>
      </c>
      <c r="B3" s="124" t="s">
        <v>274</v>
      </c>
      <c r="C3" s="124" t="s">
        <v>86</v>
      </c>
      <c r="D3" s="125" t="s">
        <v>275</v>
      </c>
      <c r="E3" s="126" t="s">
        <v>276</v>
      </c>
      <c r="F3" s="124" t="s">
        <v>14</v>
      </c>
      <c r="G3" s="127" t="s">
        <v>136</v>
      </c>
      <c r="H3" s="127" t="s">
        <v>277</v>
      </c>
      <c r="I3" s="127" t="s">
        <v>278</v>
      </c>
      <c r="J3" s="124" t="s">
        <v>12</v>
      </c>
      <c r="K3" s="124" t="s">
        <v>12</v>
      </c>
      <c r="L3" s="124" t="s">
        <v>13</v>
      </c>
      <c r="M3" s="124" t="s">
        <v>136</v>
      </c>
      <c r="N3" s="124" t="s">
        <v>136</v>
      </c>
      <c r="O3" s="128" t="s">
        <v>136</v>
      </c>
      <c r="P3" s="124" t="s">
        <v>279</v>
      </c>
      <c r="Q3" s="129" t="s">
        <v>280</v>
      </c>
    </row>
  </sheetData>
  <mergeCells count="1">
    <mergeCell ref="A1:Q1"/>
  </mergeCells>
  <pageMargins left="0.70866141732283472" right="0.70866141732283472" top="1.0629921259842521" bottom="0.9055118110236221" header="0.31496062992125984" footer="0.19685039370078741"/>
  <pageSetup paperSize="9" scale="50" orientation="landscape" r:id="rId1"/>
  <headerFooter scaleWithDoc="0">
    <oddHeader>&amp;C&amp;G</oddHeader>
    <oddFooter>&amp;C&amp;G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view="pageLayout" topLeftCell="A19" zoomScale="60" zoomScaleNormal="100" zoomScalePageLayoutView="60" workbookViewId="0">
      <selection activeCell="J46" sqref="J46"/>
    </sheetView>
  </sheetViews>
  <sheetFormatPr defaultRowHeight="15" x14ac:dyDescent="0.25"/>
  <cols>
    <col min="1" max="1" width="14.7109375" customWidth="1"/>
    <col min="2" max="2" width="13.5703125" customWidth="1"/>
    <col min="3" max="3" width="12.140625" customWidth="1"/>
    <col min="5" max="5" width="17.140625" customWidth="1"/>
    <col min="6" max="6" width="0" hidden="1" customWidth="1"/>
    <col min="10" max="10" width="25.28515625" customWidth="1"/>
    <col min="11" max="11" width="13.85546875" customWidth="1"/>
    <col min="17" max="17" width="0" hidden="1" customWidth="1"/>
    <col min="19" max="19" width="35.5703125" customWidth="1"/>
    <col min="20" max="20" width="66.5703125" customWidth="1"/>
  </cols>
  <sheetData>
    <row r="1" spans="1:20" ht="16.5" customHeight="1" thickBot="1" x14ac:dyDescent="0.3">
      <c r="A1" s="130" t="s">
        <v>281</v>
      </c>
      <c r="B1" s="131"/>
      <c r="C1" s="131"/>
      <c r="D1" s="131"/>
      <c r="E1" s="131"/>
      <c r="F1" s="131"/>
      <c r="G1" s="131"/>
      <c r="H1" s="131"/>
      <c r="I1" s="131"/>
      <c r="J1" s="131"/>
      <c r="K1" s="131"/>
      <c r="L1" s="131"/>
      <c r="M1" s="131"/>
      <c r="N1" s="131"/>
      <c r="O1" s="131"/>
      <c r="P1" s="131"/>
      <c r="Q1" s="131"/>
      <c r="R1" s="131"/>
      <c r="S1" s="131"/>
      <c r="T1" s="132"/>
    </row>
    <row r="2" spans="1:20" ht="237" thickBot="1" x14ac:dyDescent="0.3">
      <c r="A2" s="133" t="s">
        <v>117</v>
      </c>
      <c r="B2" s="134" t="s">
        <v>118</v>
      </c>
      <c r="C2" s="134" t="s">
        <v>119</v>
      </c>
      <c r="D2" s="135" t="s">
        <v>120</v>
      </c>
      <c r="E2" s="135" t="s">
        <v>282</v>
      </c>
      <c r="F2" s="135" t="s">
        <v>283</v>
      </c>
      <c r="G2" s="134" t="s">
        <v>284</v>
      </c>
      <c r="H2" s="134" t="s">
        <v>122</v>
      </c>
      <c r="I2" s="136" t="s">
        <v>123</v>
      </c>
      <c r="J2" s="136" t="s">
        <v>6</v>
      </c>
      <c r="K2" s="136" t="s">
        <v>7</v>
      </c>
      <c r="L2" s="136" t="s">
        <v>124</v>
      </c>
      <c r="M2" s="136" t="s">
        <v>125</v>
      </c>
      <c r="N2" s="136" t="s">
        <v>285</v>
      </c>
      <c r="O2" s="136" t="s">
        <v>286</v>
      </c>
      <c r="P2" s="136" t="s">
        <v>127</v>
      </c>
      <c r="Q2" s="136" t="s">
        <v>287</v>
      </c>
      <c r="R2" s="137" t="s">
        <v>288</v>
      </c>
      <c r="S2" s="136" t="s">
        <v>8</v>
      </c>
      <c r="T2" s="138" t="s">
        <v>9</v>
      </c>
    </row>
    <row r="3" spans="1:20" ht="216.75" customHeight="1" x14ac:dyDescent="0.25">
      <c r="A3" s="139" t="s">
        <v>289</v>
      </c>
      <c r="B3" s="76" t="s">
        <v>146</v>
      </c>
      <c r="C3" s="76" t="s">
        <v>75</v>
      </c>
      <c r="D3" s="140" t="s">
        <v>290</v>
      </c>
      <c r="E3" s="141" t="s">
        <v>291</v>
      </c>
      <c r="F3" s="76" t="s">
        <v>136</v>
      </c>
      <c r="G3" s="76" t="s">
        <v>136</v>
      </c>
      <c r="H3" s="76">
        <v>20</v>
      </c>
      <c r="I3" s="75">
        <f>SUM(H3)</f>
        <v>20</v>
      </c>
      <c r="J3" s="75" t="s">
        <v>292</v>
      </c>
      <c r="K3" s="63" t="s">
        <v>293</v>
      </c>
      <c r="L3" s="76" t="s">
        <v>151</v>
      </c>
      <c r="M3" s="75" t="s">
        <v>151</v>
      </c>
      <c r="N3" s="75" t="s">
        <v>136</v>
      </c>
      <c r="O3" s="76">
        <v>7</v>
      </c>
      <c r="P3" s="76">
        <v>7</v>
      </c>
      <c r="Q3" s="142" t="s">
        <v>136</v>
      </c>
      <c r="R3" s="77">
        <f>0.75*I3</f>
        <v>15</v>
      </c>
      <c r="S3" s="76" t="s">
        <v>294</v>
      </c>
      <c r="T3" s="143" t="s">
        <v>295</v>
      </c>
    </row>
    <row r="4" spans="1:20" ht="270" customHeight="1" x14ac:dyDescent="0.25">
      <c r="A4" s="47" t="s">
        <v>289</v>
      </c>
      <c r="B4" s="25" t="s">
        <v>207</v>
      </c>
      <c r="C4" s="25" t="s">
        <v>75</v>
      </c>
      <c r="D4" s="49" t="s">
        <v>296</v>
      </c>
      <c r="E4" s="50" t="s">
        <v>209</v>
      </c>
      <c r="F4" s="25" t="s">
        <v>136</v>
      </c>
      <c r="G4" s="25" t="s">
        <v>136</v>
      </c>
      <c r="H4" s="25">
        <v>5</v>
      </c>
      <c r="I4" s="52">
        <f>SUM(H4)</f>
        <v>5</v>
      </c>
      <c r="J4" s="52" t="s">
        <v>297</v>
      </c>
      <c r="K4" s="63"/>
      <c r="L4" s="25" t="s">
        <v>151</v>
      </c>
      <c r="M4" s="52" t="s">
        <v>151</v>
      </c>
      <c r="N4" s="52" t="s">
        <v>136</v>
      </c>
      <c r="O4" s="25">
        <v>2</v>
      </c>
      <c r="P4" s="25">
        <v>2</v>
      </c>
      <c r="Q4" s="144" t="s">
        <v>136</v>
      </c>
      <c r="R4" s="71">
        <f>0.75*I4</f>
        <v>3.75</v>
      </c>
      <c r="S4" s="25"/>
      <c r="T4" s="14" t="s">
        <v>298</v>
      </c>
    </row>
    <row r="5" spans="1:20" ht="246" customHeight="1" x14ac:dyDescent="0.25">
      <c r="A5" s="47" t="s">
        <v>289</v>
      </c>
      <c r="B5" s="60" t="s">
        <v>212</v>
      </c>
      <c r="C5" s="25" t="s">
        <v>213</v>
      </c>
      <c r="D5" s="49" t="s">
        <v>299</v>
      </c>
      <c r="E5" s="50" t="s">
        <v>300</v>
      </c>
      <c r="F5" s="25" t="s">
        <v>136</v>
      </c>
      <c r="G5" s="25" t="s">
        <v>136</v>
      </c>
      <c r="H5" s="25">
        <v>5</v>
      </c>
      <c r="I5" s="53">
        <f>SUM(H5:H7)</f>
        <v>25</v>
      </c>
      <c r="J5" s="52" t="s">
        <v>301</v>
      </c>
      <c r="K5" s="63"/>
      <c r="L5" s="60" t="s">
        <v>151</v>
      </c>
      <c r="M5" s="52" t="s">
        <v>143</v>
      </c>
      <c r="N5" s="52" t="s">
        <v>136</v>
      </c>
      <c r="O5" s="60">
        <v>10</v>
      </c>
      <c r="P5" s="25" t="s">
        <v>136</v>
      </c>
      <c r="Q5" s="144" t="s">
        <v>136</v>
      </c>
      <c r="R5" s="53">
        <f>0.75*I5</f>
        <v>18.75</v>
      </c>
      <c r="S5" s="25" t="s">
        <v>302</v>
      </c>
      <c r="T5" s="14" t="s">
        <v>303</v>
      </c>
    </row>
    <row r="6" spans="1:20" ht="242.25" customHeight="1" x14ac:dyDescent="0.25">
      <c r="A6" s="47" t="s">
        <v>289</v>
      </c>
      <c r="B6" s="63"/>
      <c r="C6" s="25" t="s">
        <v>213</v>
      </c>
      <c r="D6" s="49" t="s">
        <v>304</v>
      </c>
      <c r="E6" s="50" t="s">
        <v>305</v>
      </c>
      <c r="F6" s="25" t="s">
        <v>136</v>
      </c>
      <c r="G6" s="25" t="s">
        <v>136</v>
      </c>
      <c r="H6" s="25">
        <v>15</v>
      </c>
      <c r="I6" s="57"/>
      <c r="J6" s="52" t="s">
        <v>306</v>
      </c>
      <c r="K6" s="63"/>
      <c r="L6" s="63"/>
      <c r="M6" s="52" t="s">
        <v>143</v>
      </c>
      <c r="N6" s="52" t="s">
        <v>136</v>
      </c>
      <c r="O6" s="63"/>
      <c r="P6" s="25" t="s">
        <v>136</v>
      </c>
      <c r="Q6" s="144" t="s">
        <v>136</v>
      </c>
      <c r="R6" s="57" t="e">
        <f>#REF!*I6</f>
        <v>#REF!</v>
      </c>
      <c r="S6" s="76" t="s">
        <v>307</v>
      </c>
      <c r="T6" s="14" t="s">
        <v>308</v>
      </c>
    </row>
    <row r="7" spans="1:20" ht="168.75" customHeight="1" x14ac:dyDescent="0.25">
      <c r="A7" s="47" t="s">
        <v>289</v>
      </c>
      <c r="B7" s="69"/>
      <c r="C7" s="25" t="s">
        <v>213</v>
      </c>
      <c r="D7" s="49" t="s">
        <v>309</v>
      </c>
      <c r="E7" s="50" t="s">
        <v>310</v>
      </c>
      <c r="F7" s="25" t="s">
        <v>136</v>
      </c>
      <c r="G7" s="25" t="s">
        <v>136</v>
      </c>
      <c r="H7" s="25">
        <v>5</v>
      </c>
      <c r="I7" s="73"/>
      <c r="J7" s="52" t="s">
        <v>311</v>
      </c>
      <c r="K7" s="63"/>
      <c r="L7" s="69"/>
      <c r="M7" s="52" t="s">
        <v>143</v>
      </c>
      <c r="N7" s="52" t="s">
        <v>136</v>
      </c>
      <c r="O7" s="69"/>
      <c r="P7" s="25" t="s">
        <v>136</v>
      </c>
      <c r="Q7" s="144" t="s">
        <v>136</v>
      </c>
      <c r="R7" s="73" t="e">
        <f>#REF!*I7</f>
        <v>#REF!</v>
      </c>
      <c r="S7" s="72"/>
      <c r="T7" s="14" t="s">
        <v>312</v>
      </c>
    </row>
    <row r="8" spans="1:20" ht="200.25" customHeight="1" x14ac:dyDescent="0.25">
      <c r="A8" s="47" t="s">
        <v>289</v>
      </c>
      <c r="B8" s="60" t="s">
        <v>232</v>
      </c>
      <c r="C8" s="25" t="s">
        <v>75</v>
      </c>
      <c r="D8" s="49" t="s">
        <v>313</v>
      </c>
      <c r="E8" s="50" t="s">
        <v>234</v>
      </c>
      <c r="F8" s="25" t="s">
        <v>136</v>
      </c>
      <c r="G8" s="25" t="s">
        <v>136</v>
      </c>
      <c r="H8" s="25">
        <v>5</v>
      </c>
      <c r="I8" s="53">
        <f>SUM(H8:H9)</f>
        <v>10</v>
      </c>
      <c r="J8" s="25" t="s">
        <v>235</v>
      </c>
      <c r="K8" s="63"/>
      <c r="L8" s="60" t="s">
        <v>151</v>
      </c>
      <c r="M8" s="52" t="s">
        <v>143</v>
      </c>
      <c r="N8" s="52" t="s">
        <v>136</v>
      </c>
      <c r="O8" s="60">
        <v>2</v>
      </c>
      <c r="P8" s="25" t="s">
        <v>136</v>
      </c>
      <c r="Q8" s="144" t="s">
        <v>136</v>
      </c>
      <c r="R8" s="53">
        <f>0.75*I8</f>
        <v>7.5</v>
      </c>
      <c r="S8" s="25"/>
      <c r="T8" s="14" t="s">
        <v>236</v>
      </c>
    </row>
    <row r="9" spans="1:20" ht="120.75" customHeight="1" x14ac:dyDescent="0.25">
      <c r="A9" s="47" t="s">
        <v>289</v>
      </c>
      <c r="B9" s="69"/>
      <c r="C9" s="25" t="s">
        <v>213</v>
      </c>
      <c r="D9" s="49" t="s">
        <v>314</v>
      </c>
      <c r="E9" s="50" t="s">
        <v>238</v>
      </c>
      <c r="F9" s="25" t="s">
        <v>136</v>
      </c>
      <c r="G9" s="25" t="s">
        <v>136</v>
      </c>
      <c r="H9" s="25">
        <v>5</v>
      </c>
      <c r="I9" s="73"/>
      <c r="J9" s="52" t="s">
        <v>315</v>
      </c>
      <c r="K9" s="63"/>
      <c r="L9" s="69"/>
      <c r="M9" s="52" t="s">
        <v>143</v>
      </c>
      <c r="N9" s="52" t="s">
        <v>136</v>
      </c>
      <c r="O9" s="69"/>
      <c r="P9" s="25" t="s">
        <v>136</v>
      </c>
      <c r="Q9" s="144" t="s">
        <v>136</v>
      </c>
      <c r="R9" s="73"/>
      <c r="S9" s="25"/>
      <c r="T9" s="14" t="s">
        <v>240</v>
      </c>
    </row>
    <row r="10" spans="1:20" ht="172.5" customHeight="1" x14ac:dyDescent="0.25">
      <c r="A10" s="47" t="s">
        <v>289</v>
      </c>
      <c r="B10" s="60" t="s">
        <v>316</v>
      </c>
      <c r="C10" s="25" t="s">
        <v>317</v>
      </c>
      <c r="D10" s="49" t="s">
        <v>318</v>
      </c>
      <c r="E10" s="50" t="s">
        <v>319</v>
      </c>
      <c r="F10" s="25" t="s">
        <v>136</v>
      </c>
      <c r="G10" s="25" t="s">
        <v>136</v>
      </c>
      <c r="H10" s="25">
        <v>5</v>
      </c>
      <c r="I10" s="53">
        <f>SUM(H10:H13)</f>
        <v>25</v>
      </c>
      <c r="J10" s="52" t="s">
        <v>244</v>
      </c>
      <c r="K10" s="145"/>
      <c r="L10" s="60" t="s">
        <v>151</v>
      </c>
      <c r="M10" s="52" t="s">
        <v>143</v>
      </c>
      <c r="N10" s="52" t="s">
        <v>136</v>
      </c>
      <c r="O10" s="60">
        <v>10</v>
      </c>
      <c r="P10" s="25" t="s">
        <v>136</v>
      </c>
      <c r="Q10" s="144" t="s">
        <v>136</v>
      </c>
      <c r="R10" s="53">
        <f>0.75*I10</f>
        <v>18.75</v>
      </c>
      <c r="S10" s="25"/>
      <c r="T10" s="14" t="s">
        <v>320</v>
      </c>
    </row>
    <row r="11" spans="1:20" ht="141" customHeight="1" x14ac:dyDescent="0.25">
      <c r="A11" s="47" t="s">
        <v>289</v>
      </c>
      <c r="B11" s="63"/>
      <c r="C11" s="25" t="s">
        <v>86</v>
      </c>
      <c r="D11" s="49" t="s">
        <v>321</v>
      </c>
      <c r="E11" s="50" t="s">
        <v>322</v>
      </c>
      <c r="F11" s="25" t="s">
        <v>136</v>
      </c>
      <c r="G11" s="25" t="s">
        <v>136</v>
      </c>
      <c r="H11" s="25">
        <v>5</v>
      </c>
      <c r="I11" s="57"/>
      <c r="J11" s="52" t="s">
        <v>323</v>
      </c>
      <c r="K11" s="145"/>
      <c r="L11" s="63"/>
      <c r="M11" s="52" t="s">
        <v>143</v>
      </c>
      <c r="N11" s="52" t="s">
        <v>136</v>
      </c>
      <c r="O11" s="63"/>
      <c r="P11" s="25" t="s">
        <v>136</v>
      </c>
      <c r="Q11" s="144" t="s">
        <v>136</v>
      </c>
      <c r="R11" s="57"/>
      <c r="S11" s="25" t="s">
        <v>324</v>
      </c>
      <c r="T11" s="14" t="s">
        <v>325</v>
      </c>
    </row>
    <row r="12" spans="1:20" ht="223.5" customHeight="1" x14ac:dyDescent="0.25">
      <c r="A12" s="47" t="s">
        <v>289</v>
      </c>
      <c r="B12" s="63"/>
      <c r="C12" s="25" t="s">
        <v>86</v>
      </c>
      <c r="D12" s="49" t="s">
        <v>326</v>
      </c>
      <c r="E12" s="50" t="s">
        <v>327</v>
      </c>
      <c r="F12" s="25" t="s">
        <v>136</v>
      </c>
      <c r="G12" s="25" t="s">
        <v>136</v>
      </c>
      <c r="H12" s="25">
        <v>10</v>
      </c>
      <c r="I12" s="57"/>
      <c r="J12" s="52" t="s">
        <v>328</v>
      </c>
      <c r="K12" s="145"/>
      <c r="L12" s="63"/>
      <c r="M12" s="52" t="s">
        <v>143</v>
      </c>
      <c r="N12" s="52" t="s">
        <v>136</v>
      </c>
      <c r="O12" s="63"/>
      <c r="P12" s="25" t="s">
        <v>136</v>
      </c>
      <c r="Q12" s="144" t="s">
        <v>136</v>
      </c>
      <c r="R12" s="57"/>
      <c r="S12" s="25" t="s">
        <v>329</v>
      </c>
      <c r="T12" s="14" t="s">
        <v>330</v>
      </c>
    </row>
    <row r="13" spans="1:20" ht="210" customHeight="1" x14ac:dyDescent="0.25">
      <c r="A13" s="47" t="s">
        <v>289</v>
      </c>
      <c r="B13" s="69"/>
      <c r="C13" s="25" t="s">
        <v>158</v>
      </c>
      <c r="D13" s="49" t="s">
        <v>331</v>
      </c>
      <c r="E13" s="50" t="s">
        <v>243</v>
      </c>
      <c r="F13" s="25" t="s">
        <v>136</v>
      </c>
      <c r="G13" s="25" t="s">
        <v>136</v>
      </c>
      <c r="H13" s="25">
        <v>5</v>
      </c>
      <c r="I13" s="73"/>
      <c r="J13" s="52" t="s">
        <v>244</v>
      </c>
      <c r="K13" s="145"/>
      <c r="L13" s="69"/>
      <c r="M13" s="52" t="s">
        <v>143</v>
      </c>
      <c r="N13" s="52" t="s">
        <v>136</v>
      </c>
      <c r="O13" s="69"/>
      <c r="P13" s="25" t="s">
        <v>136</v>
      </c>
      <c r="Q13" s="144" t="s">
        <v>136</v>
      </c>
      <c r="R13" s="73"/>
      <c r="S13" s="25"/>
      <c r="T13" s="14" t="s">
        <v>245</v>
      </c>
    </row>
    <row r="14" spans="1:20" ht="174" customHeight="1" x14ac:dyDescent="0.25">
      <c r="A14" s="47" t="s">
        <v>289</v>
      </c>
      <c r="B14" s="60" t="s">
        <v>246</v>
      </c>
      <c r="C14" s="25" t="s">
        <v>247</v>
      </c>
      <c r="D14" s="49" t="s">
        <v>332</v>
      </c>
      <c r="E14" s="50" t="s">
        <v>249</v>
      </c>
      <c r="F14" s="25" t="s">
        <v>136</v>
      </c>
      <c r="G14" s="25" t="s">
        <v>136</v>
      </c>
      <c r="H14" s="25" t="s">
        <v>14</v>
      </c>
      <c r="I14" s="53" t="s">
        <v>136</v>
      </c>
      <c r="J14" s="52" t="s">
        <v>250</v>
      </c>
      <c r="K14" s="63"/>
      <c r="L14" s="60" t="s">
        <v>12</v>
      </c>
      <c r="M14" s="52" t="s">
        <v>251</v>
      </c>
      <c r="N14" s="51" t="s">
        <v>136</v>
      </c>
      <c r="O14" s="60" t="s">
        <v>136</v>
      </c>
      <c r="P14" s="25" t="s">
        <v>136</v>
      </c>
      <c r="Q14" s="144" t="s">
        <v>136</v>
      </c>
      <c r="R14" s="71" t="s">
        <v>136</v>
      </c>
      <c r="S14" s="25"/>
      <c r="T14" s="14" t="s">
        <v>252</v>
      </c>
    </row>
    <row r="15" spans="1:20" ht="321" customHeight="1" x14ac:dyDescent="0.25">
      <c r="A15" s="47" t="s">
        <v>289</v>
      </c>
      <c r="B15" s="63"/>
      <c r="C15" s="25" t="s">
        <v>247</v>
      </c>
      <c r="D15" s="49" t="s">
        <v>333</v>
      </c>
      <c r="E15" s="50" t="s">
        <v>254</v>
      </c>
      <c r="F15" s="25" t="s">
        <v>136</v>
      </c>
      <c r="G15" s="25" t="s">
        <v>136</v>
      </c>
      <c r="H15" s="25" t="s">
        <v>14</v>
      </c>
      <c r="I15" s="57"/>
      <c r="J15" s="52" t="s">
        <v>250</v>
      </c>
      <c r="K15" s="63"/>
      <c r="L15" s="63"/>
      <c r="M15" s="52" t="s">
        <v>12</v>
      </c>
      <c r="N15" s="146" t="s">
        <v>136</v>
      </c>
      <c r="O15" s="63"/>
      <c r="P15" s="25" t="s">
        <v>136</v>
      </c>
      <c r="Q15" s="144" t="s">
        <v>136</v>
      </c>
      <c r="R15" s="71" t="s">
        <v>136</v>
      </c>
      <c r="S15" s="25"/>
      <c r="T15" s="14" t="s">
        <v>255</v>
      </c>
    </row>
    <row r="16" spans="1:20" ht="93.75" customHeight="1" x14ac:dyDescent="0.25">
      <c r="A16" s="47" t="s">
        <v>289</v>
      </c>
      <c r="B16" s="69"/>
      <c r="C16" s="25" t="s">
        <v>247</v>
      </c>
      <c r="D16" s="49" t="s">
        <v>334</v>
      </c>
      <c r="E16" s="50" t="s">
        <v>257</v>
      </c>
      <c r="F16" s="25" t="s">
        <v>136</v>
      </c>
      <c r="G16" s="25" t="s">
        <v>136</v>
      </c>
      <c r="H16" s="25" t="s">
        <v>14</v>
      </c>
      <c r="I16" s="73"/>
      <c r="J16" s="52" t="s">
        <v>250</v>
      </c>
      <c r="K16" s="63"/>
      <c r="L16" s="69"/>
      <c r="M16" s="52" t="s">
        <v>12</v>
      </c>
      <c r="N16" s="75" t="s">
        <v>136</v>
      </c>
      <c r="O16" s="69"/>
      <c r="P16" s="25" t="s">
        <v>136</v>
      </c>
      <c r="Q16" s="144" t="s">
        <v>136</v>
      </c>
      <c r="R16" s="71" t="s">
        <v>136</v>
      </c>
      <c r="S16" s="25"/>
      <c r="T16" s="14" t="s">
        <v>258</v>
      </c>
    </row>
    <row r="17" spans="1:20" ht="399" x14ac:dyDescent="0.25">
      <c r="A17" s="47" t="s">
        <v>289</v>
      </c>
      <c r="B17" s="25" t="s">
        <v>259</v>
      </c>
      <c r="C17" s="25" t="s">
        <v>213</v>
      </c>
      <c r="D17" s="49" t="s">
        <v>335</v>
      </c>
      <c r="E17" s="50" t="s">
        <v>259</v>
      </c>
      <c r="F17" s="25" t="s">
        <v>136</v>
      </c>
      <c r="G17" s="25" t="s">
        <v>136</v>
      </c>
      <c r="H17" s="25">
        <v>10</v>
      </c>
      <c r="I17" s="52">
        <f>SUM(H17)</f>
        <v>10</v>
      </c>
      <c r="J17" s="52" t="s">
        <v>336</v>
      </c>
      <c r="K17" s="63"/>
      <c r="L17" s="25" t="s">
        <v>143</v>
      </c>
      <c r="M17" s="52" t="s">
        <v>143</v>
      </c>
      <c r="N17" s="52" t="s">
        <v>136</v>
      </c>
      <c r="O17" s="25" t="s">
        <v>136</v>
      </c>
      <c r="P17" s="25" t="s">
        <v>136</v>
      </c>
      <c r="Q17" s="144" t="s">
        <v>136</v>
      </c>
      <c r="R17" s="71">
        <v>4</v>
      </c>
      <c r="S17" s="25"/>
      <c r="T17" s="158" t="s">
        <v>261</v>
      </c>
    </row>
    <row r="18" spans="1:20" ht="390.75" customHeight="1" thickBot="1" x14ac:dyDescent="0.3">
      <c r="A18" s="147" t="s">
        <v>289</v>
      </c>
      <c r="B18" s="58" t="s">
        <v>337</v>
      </c>
      <c r="C18" s="58" t="s">
        <v>213</v>
      </c>
      <c r="D18" s="148" t="s">
        <v>338</v>
      </c>
      <c r="E18" s="149" t="s">
        <v>337</v>
      </c>
      <c r="F18" s="58" t="s">
        <v>136</v>
      </c>
      <c r="G18" s="58" t="s">
        <v>136</v>
      </c>
      <c r="H18" s="58">
        <v>5</v>
      </c>
      <c r="I18" s="51">
        <v>5</v>
      </c>
      <c r="J18" s="51" t="s">
        <v>339</v>
      </c>
      <c r="K18" s="60"/>
      <c r="L18" s="58" t="s">
        <v>143</v>
      </c>
      <c r="M18" s="51" t="s">
        <v>143</v>
      </c>
      <c r="N18" s="51" t="s">
        <v>136</v>
      </c>
      <c r="O18" s="25" t="s">
        <v>136</v>
      </c>
      <c r="P18" s="25" t="s">
        <v>136</v>
      </c>
      <c r="Q18" s="144" t="s">
        <v>136</v>
      </c>
      <c r="R18" s="71">
        <v>4</v>
      </c>
      <c r="S18" s="25" t="s">
        <v>340</v>
      </c>
      <c r="T18" s="14" t="s">
        <v>341</v>
      </c>
    </row>
    <row r="19" spans="1:20" ht="15.75" x14ac:dyDescent="0.25">
      <c r="A19" s="150" t="s">
        <v>267</v>
      </c>
      <c r="B19" s="151"/>
      <c r="C19" s="151"/>
      <c r="D19" s="151"/>
      <c r="E19" s="151"/>
      <c r="F19" s="88"/>
      <c r="G19" s="86"/>
      <c r="H19" s="86"/>
      <c r="I19" s="84">
        <f>SUM(I3:I18)</f>
        <v>100</v>
      </c>
      <c r="J19" s="86"/>
      <c r="K19" s="86"/>
      <c r="L19" s="88"/>
      <c r="M19" s="88"/>
      <c r="N19" s="152"/>
      <c r="O19" s="24"/>
      <c r="P19" s="24"/>
      <c r="Q19" s="24"/>
      <c r="R19" s="24"/>
      <c r="S19" s="24"/>
      <c r="T19" s="24"/>
    </row>
    <row r="20" spans="1:20" ht="15.75" x14ac:dyDescent="0.25">
      <c r="A20" s="153" t="s">
        <v>268</v>
      </c>
      <c r="B20" s="154"/>
      <c r="C20" s="154"/>
      <c r="D20" s="154"/>
      <c r="E20" s="154"/>
      <c r="F20" s="25"/>
      <c r="G20" s="25"/>
      <c r="H20" s="25"/>
      <c r="I20" s="50">
        <v>65</v>
      </c>
      <c r="J20" s="25"/>
      <c r="K20" s="25"/>
      <c r="L20" s="25"/>
      <c r="M20" s="25"/>
      <c r="N20" s="56"/>
      <c r="O20" s="24"/>
      <c r="P20" s="24"/>
      <c r="Q20" s="24"/>
      <c r="R20" s="24"/>
      <c r="S20" s="24"/>
      <c r="T20" s="24"/>
    </row>
    <row r="21" spans="1:20" ht="16.5" thickBot="1" x14ac:dyDescent="0.3">
      <c r="A21" s="155" t="s">
        <v>269</v>
      </c>
      <c r="B21" s="156"/>
      <c r="C21" s="156"/>
      <c r="D21" s="156"/>
      <c r="E21" s="156"/>
      <c r="F21" s="103"/>
      <c r="G21" s="103"/>
      <c r="H21" s="103"/>
      <c r="I21" s="101">
        <v>20</v>
      </c>
      <c r="J21" s="103"/>
      <c r="K21" s="103"/>
      <c r="L21" s="103"/>
      <c r="M21" s="103"/>
      <c r="N21" s="157"/>
      <c r="O21" s="24"/>
      <c r="P21" s="24"/>
      <c r="Q21" s="24"/>
      <c r="R21" s="24"/>
      <c r="S21" s="24"/>
      <c r="T21" s="24"/>
    </row>
  </sheetData>
  <mergeCells count="24">
    <mergeCell ref="A21:E21"/>
    <mergeCell ref="B14:B16"/>
    <mergeCell ref="I14:I16"/>
    <mergeCell ref="L14:L16"/>
    <mergeCell ref="O14:O16"/>
    <mergeCell ref="A19:E19"/>
    <mergeCell ref="A20:E20"/>
    <mergeCell ref="O8:O9"/>
    <mergeCell ref="R8:R9"/>
    <mergeCell ref="B10:B13"/>
    <mergeCell ref="I10:I13"/>
    <mergeCell ref="L10:L13"/>
    <mergeCell ref="O10:O13"/>
    <mergeCell ref="R10:R13"/>
    <mergeCell ref="A1:T1"/>
    <mergeCell ref="K3:K18"/>
    <mergeCell ref="B5:B7"/>
    <mergeCell ref="I5:I7"/>
    <mergeCell ref="L5:L7"/>
    <mergeCell ref="O5:O7"/>
    <mergeCell ref="R5:R7"/>
    <mergeCell ref="B8:B9"/>
    <mergeCell ref="I8:I9"/>
    <mergeCell ref="L8:L9"/>
  </mergeCells>
  <pageMargins left="0.70866141732283472" right="0.70866141732283472" top="1.0629921259842521" bottom="0.9055118110236221" header="0.31496062992125984" footer="0.19685039370078741"/>
  <pageSetup paperSize="9" scale="45" orientation="landscape" r:id="rId1"/>
  <headerFooter scaleWithDoc="0">
    <oddHeader>&amp;C&amp;G</oddHeader>
    <oddFooter>&amp;C&amp;G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view="pageLayout" topLeftCell="A19" zoomScale="60" zoomScaleNormal="100" zoomScalePageLayoutView="60" workbookViewId="0">
      <selection activeCell="T12" sqref="T12"/>
    </sheetView>
  </sheetViews>
  <sheetFormatPr defaultRowHeight="15" x14ac:dyDescent="0.25"/>
  <cols>
    <col min="1" max="1" width="12.140625" customWidth="1"/>
    <col min="2" max="2" width="13.85546875" customWidth="1"/>
    <col min="3" max="3" width="11.28515625" customWidth="1"/>
    <col min="5" max="5" width="14.28515625" customWidth="1"/>
    <col min="6" max="6" width="18" customWidth="1"/>
    <col min="10" max="10" width="18.7109375" customWidth="1"/>
    <col min="11" max="11" width="10.28515625" customWidth="1"/>
    <col min="19" max="19" width="31.28515625" customWidth="1"/>
    <col min="20" max="20" width="60" customWidth="1"/>
  </cols>
  <sheetData>
    <row r="1" spans="1:20" ht="16.5" customHeight="1" thickBot="1" x14ac:dyDescent="0.3">
      <c r="A1" s="130" t="s">
        <v>342</v>
      </c>
      <c r="B1" s="131"/>
      <c r="C1" s="131"/>
      <c r="D1" s="131"/>
      <c r="E1" s="131"/>
      <c r="F1" s="131"/>
      <c r="G1" s="131"/>
      <c r="H1" s="131"/>
      <c r="I1" s="131"/>
      <c r="J1" s="131"/>
      <c r="K1" s="131"/>
      <c r="L1" s="131"/>
      <c r="M1" s="131"/>
      <c r="N1" s="131"/>
      <c r="O1" s="131"/>
      <c r="P1" s="131"/>
      <c r="Q1" s="131"/>
      <c r="R1" s="131"/>
      <c r="S1" s="131"/>
      <c r="T1" s="132"/>
    </row>
    <row r="2" spans="1:20" ht="237" thickBot="1" x14ac:dyDescent="0.3">
      <c r="A2" s="133" t="s">
        <v>117</v>
      </c>
      <c r="B2" s="134" t="s">
        <v>118</v>
      </c>
      <c r="C2" s="134" t="s">
        <v>119</v>
      </c>
      <c r="D2" s="135" t="s">
        <v>120</v>
      </c>
      <c r="E2" s="135" t="s">
        <v>282</v>
      </c>
      <c r="F2" s="135" t="s">
        <v>283</v>
      </c>
      <c r="G2" s="134" t="s">
        <v>284</v>
      </c>
      <c r="H2" s="134" t="s">
        <v>122</v>
      </c>
      <c r="I2" s="136" t="s">
        <v>123</v>
      </c>
      <c r="J2" s="136" t="s">
        <v>6</v>
      </c>
      <c r="K2" s="136" t="s">
        <v>7</v>
      </c>
      <c r="L2" s="136" t="s">
        <v>124</v>
      </c>
      <c r="M2" s="136" t="s">
        <v>125</v>
      </c>
      <c r="N2" s="136" t="s">
        <v>285</v>
      </c>
      <c r="O2" s="136" t="s">
        <v>286</v>
      </c>
      <c r="P2" s="136" t="s">
        <v>127</v>
      </c>
      <c r="Q2" s="136" t="s">
        <v>287</v>
      </c>
      <c r="R2" s="137" t="s">
        <v>288</v>
      </c>
      <c r="S2" s="137" t="s">
        <v>8</v>
      </c>
      <c r="T2" s="138" t="s">
        <v>9</v>
      </c>
    </row>
    <row r="3" spans="1:20" ht="209.25" customHeight="1" x14ac:dyDescent="0.25">
      <c r="A3" s="159" t="s">
        <v>343</v>
      </c>
      <c r="B3" s="160" t="s">
        <v>344</v>
      </c>
      <c r="C3" s="88" t="s">
        <v>75</v>
      </c>
      <c r="D3" s="161" t="s">
        <v>345</v>
      </c>
      <c r="E3" s="162" t="s">
        <v>146</v>
      </c>
      <c r="F3" s="88" t="s">
        <v>291</v>
      </c>
      <c r="G3" s="88">
        <v>20</v>
      </c>
      <c r="H3" s="86">
        <f>SUM(G3)</f>
        <v>20</v>
      </c>
      <c r="I3" s="163" t="s">
        <v>14</v>
      </c>
      <c r="J3" s="86" t="s">
        <v>346</v>
      </c>
      <c r="K3" s="160" t="s">
        <v>293</v>
      </c>
      <c r="L3" s="160" t="s">
        <v>12</v>
      </c>
      <c r="M3" s="88" t="s">
        <v>151</v>
      </c>
      <c r="N3" s="86" t="s">
        <v>151</v>
      </c>
      <c r="O3" s="160">
        <v>65</v>
      </c>
      <c r="P3" s="88">
        <v>7</v>
      </c>
      <c r="Q3" s="88">
        <v>7</v>
      </c>
      <c r="R3" s="86">
        <f>0.75*H3</f>
        <v>15</v>
      </c>
      <c r="S3" s="88" t="s">
        <v>294</v>
      </c>
      <c r="T3" s="10" t="s">
        <v>347</v>
      </c>
    </row>
    <row r="4" spans="1:20" ht="270.75" customHeight="1" x14ac:dyDescent="0.25">
      <c r="A4" s="47" t="s">
        <v>343</v>
      </c>
      <c r="B4" s="145"/>
      <c r="C4" s="25" t="s">
        <v>75</v>
      </c>
      <c r="D4" s="49" t="s">
        <v>348</v>
      </c>
      <c r="E4" s="50" t="s">
        <v>207</v>
      </c>
      <c r="F4" s="25" t="s">
        <v>209</v>
      </c>
      <c r="G4" s="25">
        <v>5</v>
      </c>
      <c r="H4" s="52">
        <f>SUM(G4)</f>
        <v>5</v>
      </c>
      <c r="I4" s="145"/>
      <c r="J4" s="52" t="s">
        <v>210</v>
      </c>
      <c r="K4" s="145"/>
      <c r="L4" s="145"/>
      <c r="M4" s="25" t="s">
        <v>151</v>
      </c>
      <c r="N4" s="52" t="s">
        <v>151</v>
      </c>
      <c r="O4" s="145"/>
      <c r="P4" s="25">
        <v>2</v>
      </c>
      <c r="Q4" s="25">
        <v>2</v>
      </c>
      <c r="R4" s="52">
        <f>0.75*H4</f>
        <v>3.75</v>
      </c>
      <c r="S4" s="25"/>
      <c r="T4" s="14" t="s">
        <v>349</v>
      </c>
    </row>
    <row r="5" spans="1:20" ht="263.25" customHeight="1" x14ac:dyDescent="0.25">
      <c r="A5" s="47" t="s">
        <v>343</v>
      </c>
      <c r="B5" s="145"/>
      <c r="C5" s="25" t="s">
        <v>213</v>
      </c>
      <c r="D5" s="49" t="s">
        <v>350</v>
      </c>
      <c r="E5" s="164" t="s">
        <v>212</v>
      </c>
      <c r="F5" s="25" t="s">
        <v>300</v>
      </c>
      <c r="G5" s="25">
        <v>5</v>
      </c>
      <c r="H5" s="165">
        <f>SUM(G5:G7)</f>
        <v>25</v>
      </c>
      <c r="I5" s="145"/>
      <c r="J5" s="52" t="s">
        <v>351</v>
      </c>
      <c r="K5" s="145"/>
      <c r="L5" s="145"/>
      <c r="M5" s="145" t="s">
        <v>151</v>
      </c>
      <c r="N5" s="52" t="s">
        <v>143</v>
      </c>
      <c r="O5" s="145"/>
      <c r="P5" s="145">
        <v>10</v>
      </c>
      <c r="Q5" s="25" t="s">
        <v>136</v>
      </c>
      <c r="R5" s="165">
        <f>0.75*H5</f>
        <v>18.75</v>
      </c>
      <c r="S5" s="25" t="s">
        <v>302</v>
      </c>
      <c r="T5" s="14" t="s">
        <v>303</v>
      </c>
    </row>
    <row r="6" spans="1:20" ht="216" customHeight="1" x14ac:dyDescent="0.25">
      <c r="A6" s="47" t="s">
        <v>343</v>
      </c>
      <c r="B6" s="145"/>
      <c r="C6" s="25" t="s">
        <v>213</v>
      </c>
      <c r="D6" s="49" t="s">
        <v>352</v>
      </c>
      <c r="E6" s="164"/>
      <c r="F6" s="25" t="s">
        <v>305</v>
      </c>
      <c r="G6" s="25">
        <v>15</v>
      </c>
      <c r="H6" s="165"/>
      <c r="I6" s="145"/>
      <c r="J6" s="52" t="s">
        <v>311</v>
      </c>
      <c r="K6" s="145"/>
      <c r="L6" s="145"/>
      <c r="M6" s="145"/>
      <c r="N6" s="52" t="s">
        <v>143</v>
      </c>
      <c r="O6" s="145"/>
      <c r="P6" s="145"/>
      <c r="Q6" s="25" t="s">
        <v>136</v>
      </c>
      <c r="R6" s="165"/>
      <c r="S6" s="25" t="s">
        <v>307</v>
      </c>
      <c r="T6" s="14" t="s">
        <v>308</v>
      </c>
    </row>
    <row r="7" spans="1:20" ht="183" customHeight="1" x14ac:dyDescent="0.25">
      <c r="A7" s="47" t="s">
        <v>343</v>
      </c>
      <c r="B7" s="145"/>
      <c r="C7" s="25" t="s">
        <v>213</v>
      </c>
      <c r="D7" s="49" t="s">
        <v>353</v>
      </c>
      <c r="E7" s="164"/>
      <c r="F7" s="25" t="s">
        <v>310</v>
      </c>
      <c r="G7" s="25">
        <v>5</v>
      </c>
      <c r="H7" s="165"/>
      <c r="I7" s="145"/>
      <c r="J7" s="52" t="s">
        <v>354</v>
      </c>
      <c r="K7" s="145"/>
      <c r="L7" s="145"/>
      <c r="M7" s="145"/>
      <c r="N7" s="52" t="s">
        <v>143</v>
      </c>
      <c r="O7" s="145"/>
      <c r="P7" s="145"/>
      <c r="Q7" s="25" t="s">
        <v>136</v>
      </c>
      <c r="R7" s="165"/>
      <c r="S7" s="72"/>
      <c r="T7" s="14" t="s">
        <v>312</v>
      </c>
    </row>
    <row r="8" spans="1:20" ht="201.75" customHeight="1" x14ac:dyDescent="0.25">
      <c r="A8" s="47" t="s">
        <v>343</v>
      </c>
      <c r="B8" s="145"/>
      <c r="C8" s="25" t="s">
        <v>75</v>
      </c>
      <c r="D8" s="49" t="s">
        <v>355</v>
      </c>
      <c r="E8" s="164" t="s">
        <v>232</v>
      </c>
      <c r="F8" s="25" t="s">
        <v>234</v>
      </c>
      <c r="G8" s="25">
        <v>5</v>
      </c>
      <c r="H8" s="165">
        <f>SUM(G8:G9)</f>
        <v>10</v>
      </c>
      <c r="I8" s="145"/>
      <c r="J8" s="25" t="s">
        <v>235</v>
      </c>
      <c r="K8" s="145"/>
      <c r="L8" s="145"/>
      <c r="M8" s="145" t="s">
        <v>151</v>
      </c>
      <c r="N8" s="52" t="s">
        <v>143</v>
      </c>
      <c r="O8" s="145"/>
      <c r="P8" s="145">
        <v>2</v>
      </c>
      <c r="Q8" s="25" t="s">
        <v>136</v>
      </c>
      <c r="R8" s="165">
        <f>0.75*H8</f>
        <v>7.5</v>
      </c>
      <c r="S8" s="25"/>
      <c r="T8" s="14" t="s">
        <v>236</v>
      </c>
    </row>
    <row r="9" spans="1:20" ht="100.5" customHeight="1" x14ac:dyDescent="0.25">
      <c r="A9" s="47" t="s">
        <v>343</v>
      </c>
      <c r="B9" s="145"/>
      <c r="C9" s="25" t="s">
        <v>213</v>
      </c>
      <c r="D9" s="49" t="s">
        <v>356</v>
      </c>
      <c r="E9" s="164"/>
      <c r="F9" s="25" t="s">
        <v>238</v>
      </c>
      <c r="G9" s="25">
        <v>5</v>
      </c>
      <c r="H9" s="165"/>
      <c r="I9" s="145"/>
      <c r="J9" s="52" t="s">
        <v>315</v>
      </c>
      <c r="K9" s="145"/>
      <c r="L9" s="145"/>
      <c r="M9" s="145"/>
      <c r="N9" s="52" t="s">
        <v>143</v>
      </c>
      <c r="O9" s="145"/>
      <c r="P9" s="145"/>
      <c r="Q9" s="25" t="s">
        <v>136</v>
      </c>
      <c r="R9" s="165"/>
      <c r="S9" s="25"/>
      <c r="T9" s="14" t="s">
        <v>240</v>
      </c>
    </row>
    <row r="10" spans="1:20" ht="145.5" customHeight="1" x14ac:dyDescent="0.25">
      <c r="A10" s="47" t="s">
        <v>343</v>
      </c>
      <c r="B10" s="145"/>
      <c r="C10" s="25" t="s">
        <v>317</v>
      </c>
      <c r="D10" s="49" t="s">
        <v>357</v>
      </c>
      <c r="E10" s="164" t="s">
        <v>316</v>
      </c>
      <c r="F10" s="25" t="s">
        <v>319</v>
      </c>
      <c r="G10" s="25">
        <v>5</v>
      </c>
      <c r="H10" s="165">
        <f>SUM(G10:G13)</f>
        <v>30</v>
      </c>
      <c r="I10" s="145"/>
      <c r="J10" s="52" t="s">
        <v>244</v>
      </c>
      <c r="K10" s="145"/>
      <c r="L10" s="145"/>
      <c r="M10" s="145" t="s">
        <v>151</v>
      </c>
      <c r="N10" s="52" t="s">
        <v>143</v>
      </c>
      <c r="O10" s="145"/>
      <c r="P10" s="145">
        <v>13</v>
      </c>
      <c r="Q10" s="25" t="s">
        <v>136</v>
      </c>
      <c r="R10" s="165">
        <f>0.75*H10</f>
        <v>22.5</v>
      </c>
      <c r="S10" s="25"/>
      <c r="T10" s="14" t="s">
        <v>358</v>
      </c>
    </row>
    <row r="11" spans="1:20" ht="150.75" customHeight="1" x14ac:dyDescent="0.25">
      <c r="A11" s="147" t="s">
        <v>343</v>
      </c>
      <c r="B11" s="145"/>
      <c r="C11" s="58" t="s">
        <v>86</v>
      </c>
      <c r="D11" s="148" t="s">
        <v>359</v>
      </c>
      <c r="E11" s="164"/>
      <c r="F11" s="58" t="s">
        <v>322</v>
      </c>
      <c r="G11" s="58">
        <v>10</v>
      </c>
      <c r="H11" s="165"/>
      <c r="I11" s="145"/>
      <c r="J11" s="51" t="s">
        <v>244</v>
      </c>
      <c r="K11" s="145"/>
      <c r="L11" s="145"/>
      <c r="M11" s="145"/>
      <c r="N11" s="51" t="s">
        <v>143</v>
      </c>
      <c r="O11" s="145"/>
      <c r="P11" s="145"/>
      <c r="Q11" s="58" t="s">
        <v>136</v>
      </c>
      <c r="R11" s="145"/>
      <c r="S11" s="58" t="s">
        <v>324</v>
      </c>
      <c r="T11" s="166" t="s">
        <v>325</v>
      </c>
    </row>
    <row r="12" spans="1:20" ht="244.5" customHeight="1" x14ac:dyDescent="0.25">
      <c r="A12" s="25" t="s">
        <v>343</v>
      </c>
      <c r="B12" s="145"/>
      <c r="C12" s="25" t="s">
        <v>86</v>
      </c>
      <c r="D12" s="49" t="s">
        <v>360</v>
      </c>
      <c r="E12" s="164"/>
      <c r="F12" s="25" t="s">
        <v>361</v>
      </c>
      <c r="G12" s="25">
        <v>10</v>
      </c>
      <c r="H12" s="165"/>
      <c r="I12" s="145"/>
      <c r="J12" s="52" t="s">
        <v>328</v>
      </c>
      <c r="K12" s="145"/>
      <c r="L12" s="145"/>
      <c r="M12" s="145"/>
      <c r="N12" s="52" t="s">
        <v>143</v>
      </c>
      <c r="O12" s="145"/>
      <c r="P12" s="145"/>
      <c r="Q12" s="25" t="s">
        <v>136</v>
      </c>
      <c r="R12" s="145"/>
      <c r="S12" s="25" t="s">
        <v>329</v>
      </c>
      <c r="T12" s="25" t="s">
        <v>330</v>
      </c>
    </row>
    <row r="13" spans="1:20" ht="162" customHeight="1" x14ac:dyDescent="0.25">
      <c r="A13" s="25" t="s">
        <v>343</v>
      </c>
      <c r="B13" s="145"/>
      <c r="C13" s="25" t="s">
        <v>158</v>
      </c>
      <c r="D13" s="49" t="s">
        <v>362</v>
      </c>
      <c r="E13" s="164"/>
      <c r="F13" s="25" t="s">
        <v>243</v>
      </c>
      <c r="G13" s="25">
        <v>5</v>
      </c>
      <c r="H13" s="165"/>
      <c r="I13" s="145"/>
      <c r="J13" s="52" t="s">
        <v>244</v>
      </c>
      <c r="K13" s="145"/>
      <c r="L13" s="145"/>
      <c r="M13" s="145"/>
      <c r="N13" s="52" t="s">
        <v>143</v>
      </c>
      <c r="O13" s="145"/>
      <c r="P13" s="145"/>
      <c r="Q13" s="25" t="s">
        <v>136</v>
      </c>
      <c r="R13" s="145"/>
      <c r="S13" s="25"/>
      <c r="T13" s="25" t="s">
        <v>245</v>
      </c>
    </row>
    <row r="14" spans="1:20" ht="163.5" customHeight="1" x14ac:dyDescent="0.25">
      <c r="A14" s="139" t="s">
        <v>343</v>
      </c>
      <c r="B14" s="145"/>
      <c r="C14" s="76" t="s">
        <v>247</v>
      </c>
      <c r="D14" s="140" t="s">
        <v>363</v>
      </c>
      <c r="E14" s="164" t="s">
        <v>246</v>
      </c>
      <c r="F14" s="76" t="s">
        <v>249</v>
      </c>
      <c r="G14" s="76" t="s">
        <v>14</v>
      </c>
      <c r="H14" s="165" t="s">
        <v>136</v>
      </c>
      <c r="I14" s="145"/>
      <c r="J14" s="75" t="s">
        <v>250</v>
      </c>
      <c r="K14" s="145"/>
      <c r="L14" s="145"/>
      <c r="M14" s="145" t="s">
        <v>12</v>
      </c>
      <c r="N14" s="75" t="s">
        <v>251</v>
      </c>
      <c r="O14" s="145"/>
      <c r="P14" s="145" t="s">
        <v>136</v>
      </c>
      <c r="Q14" s="76" t="s">
        <v>136</v>
      </c>
      <c r="R14" s="75" t="s">
        <v>136</v>
      </c>
      <c r="S14" s="76"/>
      <c r="T14" s="143" t="s">
        <v>252</v>
      </c>
    </row>
    <row r="15" spans="1:20" ht="306" customHeight="1" x14ac:dyDescent="0.25">
      <c r="A15" s="47" t="s">
        <v>343</v>
      </c>
      <c r="B15" s="145"/>
      <c r="C15" s="25" t="s">
        <v>247</v>
      </c>
      <c r="D15" s="49" t="s">
        <v>364</v>
      </c>
      <c r="E15" s="164"/>
      <c r="F15" s="25" t="s">
        <v>254</v>
      </c>
      <c r="G15" s="25" t="s">
        <v>14</v>
      </c>
      <c r="H15" s="165"/>
      <c r="I15" s="145"/>
      <c r="J15" s="52" t="s">
        <v>250</v>
      </c>
      <c r="K15" s="145"/>
      <c r="L15" s="145"/>
      <c r="M15" s="145"/>
      <c r="N15" s="52" t="s">
        <v>12</v>
      </c>
      <c r="O15" s="145"/>
      <c r="P15" s="145"/>
      <c r="Q15" s="25" t="s">
        <v>136</v>
      </c>
      <c r="R15" s="52" t="s">
        <v>136</v>
      </c>
      <c r="S15" s="25"/>
      <c r="T15" s="14" t="s">
        <v>365</v>
      </c>
    </row>
    <row r="16" spans="1:20" ht="108.75" customHeight="1" x14ac:dyDescent="0.25">
      <c r="A16" s="47" t="s">
        <v>343</v>
      </c>
      <c r="B16" s="145"/>
      <c r="C16" s="25" t="s">
        <v>247</v>
      </c>
      <c r="D16" s="49" t="s">
        <v>366</v>
      </c>
      <c r="E16" s="164"/>
      <c r="F16" s="25" t="s">
        <v>257</v>
      </c>
      <c r="G16" s="25" t="s">
        <v>14</v>
      </c>
      <c r="H16" s="165"/>
      <c r="I16" s="145"/>
      <c r="J16" s="52" t="s">
        <v>250</v>
      </c>
      <c r="K16" s="145"/>
      <c r="L16" s="145"/>
      <c r="M16" s="145"/>
      <c r="N16" s="52" t="s">
        <v>12</v>
      </c>
      <c r="O16" s="145"/>
      <c r="P16" s="145"/>
      <c r="Q16" s="25" t="s">
        <v>136</v>
      </c>
      <c r="R16" s="52" t="s">
        <v>136</v>
      </c>
      <c r="S16" s="25"/>
      <c r="T16" s="14" t="s">
        <v>258</v>
      </c>
    </row>
    <row r="17" spans="1:20" ht="409.5" x14ac:dyDescent="0.25">
      <c r="A17" s="47" t="s">
        <v>343</v>
      </c>
      <c r="B17" s="145"/>
      <c r="C17" s="25" t="s">
        <v>213</v>
      </c>
      <c r="D17" s="49" t="s">
        <v>367</v>
      </c>
      <c r="E17" s="50" t="s">
        <v>259</v>
      </c>
      <c r="F17" s="25" t="s">
        <v>259</v>
      </c>
      <c r="G17" s="25">
        <v>5</v>
      </c>
      <c r="H17" s="52">
        <f>SUM(G17)</f>
        <v>5</v>
      </c>
      <c r="I17" s="145"/>
      <c r="J17" s="52" t="s">
        <v>336</v>
      </c>
      <c r="K17" s="145"/>
      <c r="L17" s="145"/>
      <c r="M17" s="25" t="s">
        <v>143</v>
      </c>
      <c r="N17" s="52" t="s">
        <v>143</v>
      </c>
      <c r="O17" s="145"/>
      <c r="P17" s="25" t="s">
        <v>136</v>
      </c>
      <c r="Q17" s="25" t="s">
        <v>136</v>
      </c>
      <c r="R17" s="52">
        <v>4</v>
      </c>
      <c r="S17" s="25"/>
      <c r="T17" s="158" t="s">
        <v>261</v>
      </c>
    </row>
    <row r="18" spans="1:20" ht="409.6" thickBot="1" x14ac:dyDescent="0.3">
      <c r="A18" s="167" t="s">
        <v>343</v>
      </c>
      <c r="B18" s="168"/>
      <c r="C18" s="78" t="s">
        <v>213</v>
      </c>
      <c r="D18" s="169" t="s">
        <v>368</v>
      </c>
      <c r="E18" s="170" t="s">
        <v>337</v>
      </c>
      <c r="F18" s="78" t="s">
        <v>337</v>
      </c>
      <c r="G18" s="78">
        <v>5</v>
      </c>
      <c r="H18" s="171">
        <f>SUM(G18)</f>
        <v>5</v>
      </c>
      <c r="I18" s="168"/>
      <c r="J18" s="171" t="s">
        <v>369</v>
      </c>
      <c r="K18" s="168"/>
      <c r="L18" s="168"/>
      <c r="M18" s="78" t="s">
        <v>143</v>
      </c>
      <c r="N18" s="171" t="s">
        <v>143</v>
      </c>
      <c r="O18" s="168"/>
      <c r="P18" s="78" t="s">
        <v>136</v>
      </c>
      <c r="Q18" s="78" t="s">
        <v>136</v>
      </c>
      <c r="R18" s="171">
        <v>4</v>
      </c>
      <c r="S18" s="78" t="s">
        <v>340</v>
      </c>
      <c r="T18" s="79" t="s">
        <v>370</v>
      </c>
    </row>
  </sheetData>
  <mergeCells count="25">
    <mergeCell ref="E10:E13"/>
    <mergeCell ref="H10:H13"/>
    <mergeCell ref="M10:M13"/>
    <mergeCell ref="P10:P13"/>
    <mergeCell ref="R10:R13"/>
    <mergeCell ref="E14:E16"/>
    <mergeCell ref="H14:H16"/>
    <mergeCell ref="M14:M16"/>
    <mergeCell ref="P14:P16"/>
    <mergeCell ref="R5:R7"/>
    <mergeCell ref="E8:E9"/>
    <mergeCell ref="H8:H9"/>
    <mergeCell ref="M8:M9"/>
    <mergeCell ref="P8:P9"/>
    <mergeCell ref="R8:R9"/>
    <mergeCell ref="A1:T1"/>
    <mergeCell ref="B3:B18"/>
    <mergeCell ref="I3:I18"/>
    <mergeCell ref="K3:K18"/>
    <mergeCell ref="L3:L18"/>
    <mergeCell ref="O3:O18"/>
    <mergeCell ref="E5:E7"/>
    <mergeCell ref="H5:H7"/>
    <mergeCell ref="M5:M7"/>
    <mergeCell ref="P5:P7"/>
  </mergeCells>
  <pageMargins left="0.70866141732283472" right="0.70866141732283472" top="1.0629921259842521" bottom="0.9055118110236221" header="0.31496062992125984" footer="0.19685039370078741"/>
  <pageSetup paperSize="9" scale="45" orientation="landscape" r:id="rId1"/>
  <headerFooter scaleWithDoc="0">
    <oddHeader>&amp;C&amp;G</oddHeader>
    <oddFooter>&amp;C&amp;G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0104a4cd-1400-468e-be1b-c7aad71d7d5a">15OPMSMT0001-3-2041</_dlc_DocId>
    <_dlc_DocIdUrl xmlns="0104a4cd-1400-468e-be1b-c7aad71d7d5a">
      <Url>https://op.msmt.cz/_layouts/15/DocIdRedir.aspx?ID=15OPMSMT0001-3-2041</Url>
      <Description>15OPMSMT0001-3-2041</Description>
    </_dlc_DocIdUrl>
  </documentManagement>
</p:properti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kument" ma:contentTypeID="0x0101005BDCA75A58C97E438F3C819E8D8D88E5" ma:contentTypeVersion="5" ma:contentTypeDescription="Vytvoří nový dokument" ma:contentTypeScope="" ma:versionID="65bad2ce7ad43b578ba6f17a3b5d2fcb">
  <xsd:schema xmlns:xsd="http://www.w3.org/2001/XMLSchema" xmlns:xs="http://www.w3.org/2001/XMLSchema" xmlns:p="http://schemas.microsoft.com/office/2006/metadata/properties" xmlns:ns1="http://schemas.microsoft.com/sharepoint/v3" xmlns:ns2="0104a4cd-1400-468e-be1b-c7aad71d7d5a" targetNamespace="http://schemas.microsoft.com/office/2006/metadata/properties" ma:root="true" ma:fieldsID="7b796d3f5dbe204093f5eaef157c0cde" ns1:_="" ns2:_="">
    <xsd:import namespace="http://schemas.microsoft.com/sharepoint/v3"/>
    <xsd:import namespace="0104a4cd-1400-468e-be1b-c7aad71d7d5a"/>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hidden="true" ma:internalName="PublishingStartDate" ma:readOnly="false">
      <xsd:simpleType>
        <xsd:restriction base="dms:Unknown"/>
      </xsd:simpleType>
    </xsd:element>
    <xsd:element name="PublishingExpirationDate" ma:index="9" nillable="true" ma:displayName="Datum ukončení plánování"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10" nillable="true" ma:displayName="Hodnota ID dokumentu" ma:description="Hodnota ID dokumentu přiřazená této položce" ma:internalName="_dlc_DocId" ma:readOnly="true">
      <xsd:simpleType>
        <xsd:restriction base="dms:Text"/>
      </xsd:simpleType>
    </xsd:element>
    <xsd:element name="_dlc_DocIdUrl" ma:index="11"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3"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D73456-5A62-431C-B5C5-9F7DE4DEEFCD}">
  <ds:schemaRefs>
    <ds:schemaRef ds:uri="http://schemas.microsoft.com/sharepoint/events"/>
  </ds:schemaRefs>
</ds:datastoreItem>
</file>

<file path=customXml/itemProps2.xml><?xml version="1.0" encoding="utf-8"?>
<ds:datastoreItem xmlns:ds="http://schemas.openxmlformats.org/officeDocument/2006/customXml" ds:itemID="{B8A1636D-B652-458B-A875-36FB0EE793A2}">
  <ds:schemaRefs>
    <ds:schemaRef ds:uri="http://schemas.microsoft.com/office/2006/metadata/properties"/>
    <ds:schemaRef ds:uri="http://schemas.microsoft.com/sharepoint/v3"/>
    <ds:schemaRef ds:uri="http://schemas.microsoft.com/office/2006/documentManagement/types"/>
    <ds:schemaRef ds:uri="http://purl.org/dc/elements/1.1/"/>
    <ds:schemaRef ds:uri="http://purl.org/dc/dcmitype/"/>
    <ds:schemaRef ds:uri="http://www.w3.org/XML/1998/namespace"/>
    <ds:schemaRef ds:uri="0104a4cd-1400-468e-be1b-c7aad71d7d5a"/>
    <ds:schemaRef ds:uri="http://purl.org/dc/terms/"/>
    <ds:schemaRef ds:uri="http://schemas.openxmlformats.org/package/2006/metadata/core-properties"/>
    <ds:schemaRef ds:uri="http://schemas.microsoft.com/office/infopath/2007/PartnerControls"/>
  </ds:schemaRefs>
</ds:datastoreItem>
</file>

<file path=customXml/itemProps3.xml><?xml version="1.0" encoding="utf-8"?>
<ds:datastoreItem xmlns:ds="http://schemas.openxmlformats.org/officeDocument/2006/customXml" ds:itemID="{50F1B515-F165-465B-8950-D9FA92307E6F}">
  <ds:schemaRefs>
    <ds:schemaRef ds:uri="http://schemas.microsoft.com/office/2006/metadata/customXsn"/>
  </ds:schemaRefs>
</ds:datastoreItem>
</file>

<file path=customXml/itemProps4.xml><?xml version="1.0" encoding="utf-8"?>
<ds:datastoreItem xmlns:ds="http://schemas.openxmlformats.org/officeDocument/2006/customXml" ds:itemID="{D457ECC7-FEC5-4752-8DB7-50775CAFE4E8}">
  <ds:schemaRefs>
    <ds:schemaRef ds:uri="http://schemas.microsoft.com/sharepoint/v3/contenttype/forms"/>
  </ds:schemaRefs>
</ds:datastoreItem>
</file>

<file path=customXml/itemProps5.xml><?xml version="1.0" encoding="utf-8"?>
<ds:datastoreItem xmlns:ds="http://schemas.openxmlformats.org/officeDocument/2006/customXml" ds:itemID="{0ACF42B0-345F-4BB3-9EEE-3B9DB95808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6</vt:i4>
      </vt:variant>
    </vt:vector>
  </HeadingPairs>
  <TitlesOfParts>
    <vt:vector size="6" baseType="lpstr">
      <vt:lpstr>1+2. kolo formální náležitosti</vt:lpstr>
      <vt:lpstr>1+2. kolo přijatelnost</vt:lpstr>
      <vt:lpstr>1. kolo věcné hodnocení</vt:lpstr>
      <vt:lpstr>2. kolo - 1. krok</vt:lpstr>
      <vt:lpstr>2. kolo - 2. krok</vt:lpstr>
      <vt:lpstr>2. kolo - 3. krok</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Excel_vzor na sirku</dc:title>
  <dc:creator/>
  <cp:lastModifiedBy/>
  <dcterms:created xsi:type="dcterms:W3CDTF">2006-09-16T00:00:00Z</dcterms:created>
  <dcterms:modified xsi:type="dcterms:W3CDTF">2016-08-01T10:27:04Z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0x0101005BDCA75A58C97E438F3C819E8D8D88E5</vt:lpwstr>
  </property>
  <property fmtid="{D5CDD505-2E9C-101B-9397-08002B2CF9AE}" pid="3" name="_dlc_DocIdItemGuid">
    <vt:lpwstr>0259d2c8-7124-462b-b25f-f74cb05a3bab</vt:lpwstr>
  </property>
  <property fmtid="{D5CDD505-2E9C-101B-9397-08002B2CF9AE}" pid="4" name="Komentář">
    <vt:lpwstr>s motivem, předepsané písmo Arial</vt:lpwstr>
  </property>
</Properties>
</file>