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0"/>
  <workbookPr filterPrivacy="1" defaultThemeVersion="124226"/>
  <xr:revisionPtr revIDLastSave="0" documentId="8_{61650E93-D8B4-4826-B7E7-AD20F4C7533C}" xr6:coauthVersionLast="36" xr6:coauthVersionMax="36" xr10:uidLastSave="{00000000-0000-0000-0000-000000000000}"/>
  <bookViews>
    <workbookView xWindow="0" yWindow="0" windowWidth="24000" windowHeight="9735" xr2:uid="{00000000-000D-0000-FFFF-FFFF00000000}"/>
  </bookViews>
  <sheets>
    <sheet name="Realizační tým_ZoR" sheetId="6" r:id="rId1"/>
    <sheet name="Fond pracovni doby" sheetId="7" state="hidden" r:id="rId2"/>
  </sheets>
  <calcPr calcId="191029"/>
</workbook>
</file>

<file path=xl/calcChain.xml><?xml version="1.0" encoding="utf-8"?>
<calcChain xmlns="http://schemas.openxmlformats.org/spreadsheetml/2006/main">
  <c r="A97" i="7" l="1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O12" i="6" s="1"/>
  <c r="A4" i="7"/>
  <c r="A3" i="7"/>
  <c r="A2" i="7"/>
  <c r="O24" i="6" l="1"/>
  <c r="O16" i="6"/>
  <c r="P9" i="6"/>
  <c r="P13" i="6"/>
  <c r="P17" i="6"/>
  <c r="P21" i="6"/>
  <c r="P25" i="6"/>
  <c r="P22" i="6"/>
  <c r="P26" i="6"/>
  <c r="P10" i="6"/>
  <c r="P11" i="6"/>
  <c r="P15" i="6"/>
  <c r="P19" i="6"/>
  <c r="P23" i="6"/>
  <c r="P27" i="6"/>
  <c r="P18" i="6"/>
  <c r="P12" i="6"/>
  <c r="P16" i="6"/>
  <c r="P20" i="6"/>
  <c r="P24" i="6"/>
  <c r="P14" i="6"/>
  <c r="O23" i="6"/>
  <c r="O11" i="6"/>
  <c r="O26" i="6"/>
  <c r="Q26" i="6" s="1"/>
  <c r="O22" i="6"/>
  <c r="O18" i="6"/>
  <c r="O14" i="6"/>
  <c r="O10" i="6"/>
  <c r="Q10" i="6" s="1"/>
  <c r="O20" i="6"/>
  <c r="O27" i="6"/>
  <c r="O19" i="6"/>
  <c r="O15" i="6"/>
  <c r="Q15" i="6" s="1"/>
  <c r="O25" i="6"/>
  <c r="O21" i="6"/>
  <c r="O17" i="6"/>
  <c r="O13" i="6"/>
  <c r="Q13" i="6" s="1"/>
  <c r="O9" i="6"/>
  <c r="Q22" i="6"/>
  <c r="Q17" i="6"/>
  <c r="Q25" i="6"/>
  <c r="Q21" i="6"/>
  <c r="Q19" i="6"/>
  <c r="Q27" i="6"/>
  <c r="Q18" i="6"/>
  <c r="Q11" i="6"/>
  <c r="Q24" i="6"/>
  <c r="Q20" i="6"/>
  <c r="Q16" i="6"/>
  <c r="Q12" i="6"/>
  <c r="Q23" i="6"/>
  <c r="Q14" i="6"/>
  <c r="Q9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4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Uveďte název projektu dle právního aktu o poskytnutí podpory.</t>
        </r>
      </text>
    </comment>
    <comment ref="B7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 xml:space="preserve">Uvádí se pouze pracovníci hrazení z přímých výdajů projektu.
</t>
        </r>
        <r>
          <rPr>
            <sz val="9"/>
            <color indexed="81"/>
            <rFont val="Tahoma"/>
            <family val="2"/>
            <charset val="238"/>
          </rPr>
          <t>Uveďte příjmení, bez titulů.
1 pracovník na 1 pozici =1 záznam za 1 měsíc</t>
        </r>
      </text>
    </comment>
    <comment ref="C7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 xml:space="preserve">Uvádí se pouze pracovníci hrazení z přímých výdajů projektu.
Uveďte jméno, bez titulů.
1 pracovník na 1 pozici =1 záznam za 1 měsíc
</t>
        </r>
      </text>
    </comment>
    <comment ref="D7" authorId="0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>Vyplnění sloupce je dobrovolné. Využijte v případě nutnosti rozlišit členy RT se stejným jménem. Možné je též vyplnit jiné rozlišení, např. Jan Novák ml./Jan Novák st. nebo identifikační číslo zaměstnance.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7" authorId="0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>Vyplňte název subjektu, tj. název příjemce nebo partnera.</t>
        </r>
      </text>
    </comment>
    <comment ref="F7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 xml:space="preserve">Vyberte z rolovacího menu - Odborný tým nebo Administrativní tým. </t>
        </r>
      </text>
    </comment>
    <comment ref="G7" authorId="0" shapeId="0" xr:uid="{00000000-0006-0000-0000-000007000000}">
      <text>
        <r>
          <rPr>
            <sz val="9"/>
            <color indexed="81"/>
            <rFont val="Tahoma"/>
            <family val="2"/>
            <charset val="238"/>
          </rPr>
          <t>Vyplňte číslo položky rozpočtu dle IS KP14+.
Jedná se o položku rozpočtu, ze které je úvazek daného pracovníka hrazen.</t>
        </r>
      </text>
    </comment>
    <comment ref="H7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 xml:space="preserve">Vyberte z rolovacího menu: Pracovní smlouva, DPČ nebo DPP. </t>
        </r>
      </text>
    </comment>
    <comment ref="I7" authorId="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>Uveďte skutečnost za daný měsíc - počet hodin souvisejících s projektem (nikoli pouze hrazených).</t>
        </r>
      </text>
    </comment>
    <comment ref="J7" authorId="0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>Uveďte skutečnost za daný měsíc - počet hodin dovolené hrazených z projektu.
(Případné hodiny dovolené, které souvisí s projektem, avšak nejsou hrazeny z projektu, NEUVÁDĚJTE).</t>
        </r>
      </text>
    </comment>
    <comment ref="K7" authorId="0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>Uveďte celkový úvazek či celkový počet odpracovaných hodin a hodin náhrad za vykazovaný měsíc u příjemce a partnerů projektu (nejen za projekt).
Čerpání MD/RD se nezapočítává.</t>
        </r>
      </text>
    </comment>
    <comment ref="L7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 xml:space="preserve">Vyplnění tohoto sloupce je relevantní pro pracovníky, kteří nemají v projektu dle PpŽP automaticky povolen úvazek 1,2 a zároveň jejich úvazek překračuje 1,0.
Vyberte z rolovacího menu - ANO/NE </t>
        </r>
      </text>
    </comment>
    <comment ref="M7" authorId="0" shapeId="0" xr:uid="{00000000-0006-0000-0000-00000D000000}">
      <text>
        <r>
          <rPr>
            <sz val="9"/>
            <color indexed="81"/>
            <rFont val="Tahoma"/>
            <family val="2"/>
            <charset val="238"/>
          </rPr>
          <t>Vyplnění tohoto sloupce je relevantní pro pracovníky, kteří nemají v projektu dle PpŽP automaticky povolen úvazek 1,2 a zároveň jejich úvazek překračuje 1,0.
V případě, že je v předchozím sloupci vyplněno ANO, vyberte z rolovacího menu hodnotu ANO-NA ZÁKLADĚ PPŽP nebo ANO-MÁ UDĚLENU VÝJIMKU nebo NE. 
V případě, že je v předchozím sloupci vyplněno NE, pole nevyplňujte.</t>
        </r>
      </text>
    </comment>
    <comment ref="N7" authorId="0" shapeId="0" xr:uid="{00000000-0006-0000-0000-00000E000000}">
      <text>
        <r>
          <rPr>
            <sz val="9"/>
            <color indexed="81"/>
            <rFont val="Tahoma"/>
            <family val="2"/>
            <charset val="238"/>
          </rPr>
          <t>Vyplnění tohoto sloupce je relevantní pro pracovníky, kteří nemají v projektu dle PpŽP automaticky povolen úvazek 1,2 a zároveň jejich úvazek překračuje 1,0.
Doplňte registrační čísla projektů, pokud je v předchozím sloupci vyplněno ANO.</t>
        </r>
      </text>
    </comment>
    <comment ref="O7" authorId="0" shapeId="0" xr:uid="{00000000-0006-0000-0000-00000F000000}">
      <text>
        <r>
          <rPr>
            <sz val="9"/>
            <color indexed="81"/>
            <rFont val="Tahoma"/>
            <family val="2"/>
            <charset val="238"/>
          </rPr>
          <t>Doplní se automaticky po vyplnění sloupců R a S.
VZOREC NEUPRAVUJTE A V PŘÍPADĚ PŘIDÁNÍ ŘÁDKŮ ZKOPÍRUJTE.</t>
        </r>
      </text>
    </comment>
    <comment ref="P7" authorId="0" shapeId="0" xr:uid="{00000000-0006-0000-0000-000010000000}">
      <text>
        <r>
          <rPr>
            <sz val="9"/>
            <color indexed="81"/>
            <rFont val="Tahoma"/>
            <family val="2"/>
            <charset val="238"/>
          </rPr>
          <t>Doplní se automaticky po vyplnění sloupců R a S.
VZOREC NEUPRAVUJTE A V PŘÍPADĚ PŘIDÁNÍ ŘÁDKŮ ZKOPÍRUJTE.</t>
        </r>
      </text>
    </comment>
    <comment ref="Q7" authorId="0" shapeId="0" xr:uid="{00000000-0006-0000-0000-000011000000}">
      <text>
        <r>
          <rPr>
            <sz val="9"/>
            <color indexed="81"/>
            <rFont val="Tahoma"/>
            <family val="2"/>
            <charset val="238"/>
          </rPr>
          <t>Fond pracovní doby daného měsíce (v hod) vč. státních svátků se vypočte automaticky po doplnění sloupce R a S. VZOREC NEUPRAVUJTE A V PŘÍPADĚ PŘIDÁNÍ ŘÁDKŮ ZKOPÍRUJTE.
Slouží k rychlé kontrole se sloupcem K, zda není překročen povolený úvazek, pokud je povolen úvazek 1,2 a ve sloupci K je uveden celkový počet hodin.</t>
        </r>
      </text>
    </comment>
    <comment ref="R7" authorId="0" shapeId="0" xr:uid="{00000000-0006-0000-0000-000012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Uveďte hodnotu v rozmezí 1-12</t>
        </r>
      </text>
    </comment>
  </commentList>
</comments>
</file>

<file path=xl/sharedStrings.xml><?xml version="1.0" encoding="utf-8"?>
<sst xmlns="http://schemas.openxmlformats.org/spreadsheetml/2006/main" count="34" uniqueCount="34">
  <si>
    <t>Realizační tým</t>
  </si>
  <si>
    <t>Název projektu:</t>
  </si>
  <si>
    <t>Registrační číslo projektu:</t>
  </si>
  <si>
    <t>Jméno pracovníka</t>
  </si>
  <si>
    <t>Název subjektu</t>
  </si>
  <si>
    <t>Vazba pracovní pozice na položku rozpočtu</t>
  </si>
  <si>
    <t>Čestné prohlášení příjemce:</t>
  </si>
  <si>
    <t>Datum</t>
  </si>
  <si>
    <t>Zařazení do týmu v rámci projektu</t>
  </si>
  <si>
    <t>Druh pracovně-právního vztahu</t>
  </si>
  <si>
    <t>1,2 násobek  fondu pracovní doby daného měsíce (v hod)</t>
  </si>
  <si>
    <r>
      <t xml:space="preserve">Příloha Zprávy o realizaci č. </t>
    </r>
    <r>
      <rPr>
        <sz val="12"/>
        <color rgb="FFFF0000"/>
        <rFont val="Calibri"/>
        <family val="2"/>
        <charset val="238"/>
        <scheme val="minor"/>
      </rPr>
      <t>XX</t>
    </r>
    <r>
      <rPr>
        <sz val="12"/>
        <color theme="1"/>
        <rFont val="Calibri"/>
        <family val="2"/>
        <charset val="238"/>
        <scheme val="minor"/>
      </rPr>
      <t xml:space="preserve"> </t>
    </r>
  </si>
  <si>
    <t>Poř. číslo</t>
  </si>
  <si>
    <t>Vykazovaný měsíc</t>
  </si>
  <si>
    <t>Vykazovaný rok</t>
  </si>
  <si>
    <t>Je pracovník zařazen do odborného týmu v jiných projektech OP VVV u příjemce a partnerů projektu?</t>
  </si>
  <si>
    <t>Má pracovník v rámci jiného projektu OP VVV u příjemce a partnerů projektu jako člen odborného týmu povolen úvazek 1,2?</t>
  </si>
  <si>
    <t>Registrační čísla  jiných projektů OP VVV u příjemce a partnerů projektu, kde je pracovník členem odborného týmu a má povolený úvazek 1,2</t>
  </si>
  <si>
    <t>Fond pracovní doby daného měsíce (v hod) vč. státních svátků</t>
  </si>
  <si>
    <t>ID</t>
  </si>
  <si>
    <t>Rok</t>
  </si>
  <si>
    <t>Měsíc</t>
  </si>
  <si>
    <t>Fond pracovní doby vč. svátků</t>
  </si>
  <si>
    <t>Fond pracovní doby bez svátků</t>
  </si>
  <si>
    <t>Počet hodin souvisejících s projektem v režimu přímých výdajů</t>
  </si>
  <si>
    <t>Poznámka</t>
  </si>
  <si>
    <t xml:space="preserve">Prohlašuji, že celková výše úvazku každého pracovníka u všech zaměstnavatelů zapojených do realizace projektu, resp. vyúčtované osobní výdaje jsou v souladu s Pravidly pro žadatele a příjemce - obecná část a Pravidly pro žadatele a příjemce - specifická část, ve verzích platných pro daný projekt.  </t>
  </si>
  <si>
    <t>Fond pracovní doby daného měsíce (v hod) bez státních svátků</t>
  </si>
  <si>
    <t>Podpis oprávněné osoby</t>
  </si>
  <si>
    <r>
      <t xml:space="preserve">Celkový úvazek/ Celkový počet </t>
    </r>
    <r>
      <rPr>
        <b/>
        <sz val="12"/>
        <rFont val="Calibri"/>
        <family val="2"/>
        <charset val="238"/>
        <scheme val="minor"/>
      </rPr>
      <t>hodin odpracovaných u příjemce a partnerů projektu</t>
    </r>
  </si>
  <si>
    <t>Příjmení pracovníka</t>
  </si>
  <si>
    <t>Titul</t>
  </si>
  <si>
    <t>V případě potřeby je možné do této tabulky přidávat řádky (nutno zkopírovat vzorce v šedivě podbarvených sloupcích O, P a Q).</t>
  </si>
  <si>
    <t>Počet hodin dovolené hrazených z projektu v režimu přímých výdajů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</si>
</sst>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2" fillId="0" borderId="0" xfId="0" applyFont="1"/>
    <xf numFmtId="0" fontId="7" fillId="0" borderId="0" xfId="0" applyFont="1"/>
    <xf numFmtId="0" fontId="7" fillId="0" borderId="1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7" fillId="0" borderId="0" xfId="0" applyFont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8" fillId="0" borderId="0" xfId="0" applyFont="1" applyAlignment="1">
      <alignment horizontal="left"/>
    </xf>
    <xf numFmtId="0" fontId="0" fillId="0" borderId="0" xfId="0" applyAlignment="1">
      <alignment wrapText="1"/>
    </xf>
    <xf numFmtId="2" fontId="7" fillId="0" borderId="2" xfId="0" applyNumberFormat="1" applyFont="1" applyBorder="1" applyAlignment="1">
      <alignment wrapText="1"/>
    </xf>
    <xf numFmtId="0" fontId="0" fillId="0" borderId="2" xfId="0" applyBorder="1"/>
    <xf numFmtId="0" fontId="0" fillId="0" borderId="12" xfId="0" applyBorder="1"/>
    <xf numFmtId="0" fontId="0" fillId="0" borderId="4" xfId="0" applyBorder="1"/>
    <xf numFmtId="0" fontId="0" fillId="0" borderId="11" xfId="0" applyBorder="1"/>
    <xf numFmtId="0" fontId="7" fillId="0" borderId="15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0" fillId="2" borderId="2" xfId="0" applyFill="1" applyBorder="1"/>
    <xf numFmtId="0" fontId="0" fillId="2" borderId="4" xfId="0" applyFill="1" applyBorder="1"/>
    <xf numFmtId="0" fontId="7" fillId="0" borderId="2" xfId="0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0" fontId="7" fillId="0" borderId="0" xfId="0" applyFont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1" fillId="0" borderId="0" xfId="1"/>
    <xf numFmtId="0" fontId="7" fillId="0" borderId="17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7" fillId="0" borderId="18" xfId="0" applyFont="1" applyFill="1" applyBorder="1" applyAlignment="1">
      <alignment wrapText="1"/>
    </xf>
    <xf numFmtId="0" fontId="0" fillId="2" borderId="18" xfId="0" applyFill="1" applyBorder="1"/>
    <xf numFmtId="0" fontId="0" fillId="0" borderId="18" xfId="0" applyBorder="1"/>
    <xf numFmtId="0" fontId="0" fillId="0" borderId="19" xfId="0" applyBorder="1"/>
    <xf numFmtId="0" fontId="8" fillId="2" borderId="2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8" xfId="0" applyFont="1" applyBorder="1" applyAlignment="1"/>
    <xf numFmtId="0" fontId="7" fillId="0" borderId="0" xfId="0" applyFont="1" applyFill="1"/>
    <xf numFmtId="0" fontId="7" fillId="0" borderId="16" xfId="0" applyFont="1" applyFill="1" applyBorder="1" applyAlignment="1">
      <alignment wrapText="1"/>
    </xf>
    <xf numFmtId="0" fontId="9" fillId="0" borderId="8" xfId="0" applyFont="1" applyFill="1" applyBorder="1" applyAlignment="1"/>
    <xf numFmtId="0" fontId="9" fillId="0" borderId="0" xfId="0" applyFont="1" applyFill="1" applyBorder="1" applyAlignment="1">
      <alignment horizontal="left" wrapText="1"/>
    </xf>
    <xf numFmtId="0" fontId="3" fillId="0" borderId="0" xfId="0" applyFont="1" applyFill="1"/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0" fillId="0" borderId="0" xfId="0" applyFill="1"/>
    <xf numFmtId="0" fontId="2" fillId="0" borderId="0" xfId="0" applyFont="1" applyFill="1"/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8" fillId="2" borderId="5" xfId="0" applyFont="1" applyFill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28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left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ulka2" displayName="Tabulka2" ref="A1:E97" totalsRowShown="0">
  <autoFilter ref="A1:E97" xr:uid="{00000000-0009-0000-0100-000001000000}"/>
  <sortState ref="A2:D61">
    <sortCondition ref="A1:A61"/>
  </sortState>
  <tableColumns count="5">
    <tableColumn id="1" xr3:uid="{00000000-0010-0000-0000-000001000000}" name="ID">
      <calculatedColumnFormula>CONCATENATE(B2,"_",C2)</calculatedColumnFormula>
    </tableColumn>
    <tableColumn id="2" xr3:uid="{00000000-0010-0000-0000-000002000000}" name="Rok"/>
    <tableColumn id="3" xr3:uid="{00000000-0010-0000-0000-000003000000}" name="Měsíc"/>
    <tableColumn id="4" xr3:uid="{00000000-0010-0000-0000-000004000000}" name="Fond pracovní doby vč. svátků"/>
    <tableColumn id="5" xr3:uid="{00000000-0010-0000-0000-000005000000}" name="Fond pracovní doby bez svátků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7"/>
  <sheetViews>
    <sheetView tabSelected="1" topLeftCell="C1" zoomScaleNormal="100" zoomScalePageLayoutView="90" workbookViewId="0">
      <selection activeCell="R7" sqref="R7"/>
    </sheetView>
  </sheetViews>
  <sheetFormatPr defaultRowHeight="15" x14ac:dyDescent="0.25"/>
  <cols>
    <col min="1" max="1" width="7.140625" customWidth="1"/>
    <col min="2" max="2" width="29.28515625" customWidth="1"/>
    <col min="3" max="3" width="29.28515625" style="49" customWidth="1"/>
    <col min="4" max="4" width="8.7109375" style="49" customWidth="1"/>
    <col min="5" max="5" width="18" customWidth="1"/>
    <col min="6" max="6" width="13.140625" customWidth="1"/>
    <col min="7" max="7" width="12" customWidth="1"/>
    <col min="8" max="8" width="10.28515625" customWidth="1"/>
    <col min="9" max="9" width="14" customWidth="1"/>
    <col min="10" max="10" width="14" style="49" customWidth="1"/>
    <col min="11" max="11" width="19.5703125" customWidth="1"/>
    <col min="12" max="12" width="13.140625" customWidth="1"/>
    <col min="13" max="13" width="16.85546875" customWidth="1"/>
    <col min="14" max="14" width="18.7109375" customWidth="1"/>
    <col min="15" max="16" width="11.85546875" customWidth="1"/>
    <col min="17" max="17" width="11.140625" customWidth="1"/>
    <col min="18" max="18" width="13.42578125" customWidth="1"/>
    <col min="19" max="19" width="13" customWidth="1"/>
    <col min="20" max="20" width="15.28515625" customWidth="1"/>
  </cols>
  <sheetData>
    <row r="1" spans="1:20" ht="15" customHeight="1" x14ac:dyDescent="0.25">
      <c r="A1" s="59" t="s">
        <v>11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10"/>
      <c r="M1" s="10"/>
      <c r="N1" s="10"/>
    </row>
    <row r="2" spans="1:20" ht="34.5" customHeight="1" x14ac:dyDescent="0.55000000000000004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20" ht="18" customHeight="1" thickBot="1" x14ac:dyDescent="0.3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11"/>
      <c r="M3" s="11"/>
      <c r="N3" s="11"/>
    </row>
    <row r="4" spans="1:20" ht="20.25" customHeight="1" x14ac:dyDescent="0.25">
      <c r="A4" s="61" t="s">
        <v>1</v>
      </c>
      <c r="B4" s="62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9"/>
    </row>
    <row r="5" spans="1:20" ht="19.5" customHeight="1" thickBot="1" x14ac:dyDescent="0.3">
      <c r="A5" s="64" t="s">
        <v>2</v>
      </c>
      <c r="B5" s="65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1"/>
    </row>
    <row r="6" spans="1:20" ht="16.5" thickBot="1" x14ac:dyDescent="0.3">
      <c r="A6" s="5"/>
      <c r="B6" s="5"/>
      <c r="C6" s="41"/>
      <c r="D6" s="41"/>
      <c r="E6" s="5"/>
      <c r="F6" s="5"/>
      <c r="G6" s="5"/>
      <c r="H6" s="5"/>
      <c r="I6" s="5"/>
      <c r="J6" s="41"/>
      <c r="K6" s="5"/>
      <c r="L6" s="5"/>
      <c r="M6" s="5"/>
      <c r="N6" s="5"/>
    </row>
    <row r="7" spans="1:20" ht="174" thickBot="1" x14ac:dyDescent="0.3">
      <c r="A7" s="34" t="s">
        <v>12</v>
      </c>
      <c r="B7" s="35" t="s">
        <v>30</v>
      </c>
      <c r="C7" s="35" t="s">
        <v>3</v>
      </c>
      <c r="D7" s="35" t="s">
        <v>31</v>
      </c>
      <c r="E7" s="35" t="s">
        <v>4</v>
      </c>
      <c r="F7" s="35" t="s">
        <v>8</v>
      </c>
      <c r="G7" s="35" t="s">
        <v>5</v>
      </c>
      <c r="H7" s="35" t="s">
        <v>9</v>
      </c>
      <c r="I7" s="35" t="s">
        <v>24</v>
      </c>
      <c r="J7" s="35" t="s">
        <v>33</v>
      </c>
      <c r="K7" s="35" t="s">
        <v>29</v>
      </c>
      <c r="L7" s="36" t="s">
        <v>15</v>
      </c>
      <c r="M7" s="36" t="s">
        <v>16</v>
      </c>
      <c r="N7" s="37" t="s">
        <v>17</v>
      </c>
      <c r="O7" s="36" t="s">
        <v>18</v>
      </c>
      <c r="P7" s="36" t="s">
        <v>27</v>
      </c>
      <c r="Q7" s="36" t="s">
        <v>10</v>
      </c>
      <c r="R7" s="38" t="s">
        <v>13</v>
      </c>
      <c r="S7" s="38" t="s">
        <v>14</v>
      </c>
      <c r="T7" s="38" t="s">
        <v>25</v>
      </c>
    </row>
    <row r="8" spans="1:20" ht="15.75" x14ac:dyDescent="0.25">
      <c r="A8" s="28">
        <v>1</v>
      </c>
      <c r="B8" s="29"/>
      <c r="C8" s="30"/>
      <c r="D8" s="30"/>
      <c r="E8" s="29"/>
      <c r="F8" s="29"/>
      <c r="G8" s="29"/>
      <c r="H8" s="29"/>
      <c r="I8" s="30"/>
      <c r="J8" s="30"/>
      <c r="K8" s="29"/>
      <c r="L8" s="29"/>
      <c r="M8" s="29"/>
      <c r="N8" s="29"/>
      <c r="O8" s="31"/>
      <c r="P8" s="31"/>
      <c r="Q8" s="31"/>
      <c r="R8" s="32"/>
      <c r="S8" s="32"/>
      <c r="T8" s="33"/>
    </row>
    <row r="9" spans="1:20" ht="15.75" x14ac:dyDescent="0.25">
      <c r="A9" s="6">
        <v>2</v>
      </c>
      <c r="B9" s="7"/>
      <c r="C9" s="23"/>
      <c r="D9" s="23"/>
      <c r="E9" s="7"/>
      <c r="F9" s="7"/>
      <c r="G9" s="7"/>
      <c r="H9" s="7"/>
      <c r="I9" s="23"/>
      <c r="J9" s="23"/>
      <c r="K9" s="7"/>
      <c r="L9" s="7"/>
      <c r="M9" s="7"/>
      <c r="N9" s="7"/>
      <c r="O9" s="21" t="str">
        <f>IFERROR(VLOOKUP(CONCATENATE(S9,"_",R9),Tabulka2[],4,0),"")</f>
        <v/>
      </c>
      <c r="P9" s="31" t="str">
        <f>IFERROR(VLOOKUP(CONCATENATE(S9,"_",R9),Tabulka2[],5,0),"")</f>
        <v/>
      </c>
      <c r="Q9" s="21" t="str">
        <f t="shared" ref="Q9:Q27" si="0">IF(O9="","",O9*1.2)</f>
        <v/>
      </c>
      <c r="R9" s="15"/>
      <c r="S9" s="15"/>
      <c r="T9" s="16"/>
    </row>
    <row r="10" spans="1:20" ht="15.75" x14ac:dyDescent="0.25">
      <c r="A10" s="6">
        <v>3</v>
      </c>
      <c r="B10" s="7"/>
      <c r="C10" s="23"/>
      <c r="D10" s="23"/>
      <c r="E10" s="7"/>
      <c r="F10" s="7"/>
      <c r="G10" s="7"/>
      <c r="H10" s="7"/>
      <c r="I10" s="23"/>
      <c r="J10" s="23"/>
      <c r="K10" s="7"/>
      <c r="L10" s="7"/>
      <c r="M10" s="7"/>
      <c r="N10" s="7"/>
      <c r="O10" s="21" t="str">
        <f>IFERROR(VLOOKUP(CONCATENATE(S10,"_",R10),Tabulka2[],4,0),"")</f>
        <v/>
      </c>
      <c r="P10" s="31" t="str">
        <f>IFERROR(VLOOKUP(CONCATENATE(S10,"_",R10),Tabulka2[],5,0),"")</f>
        <v/>
      </c>
      <c r="Q10" s="21" t="str">
        <f t="shared" si="0"/>
        <v/>
      </c>
      <c r="R10" s="15"/>
      <c r="S10" s="15"/>
      <c r="T10" s="16"/>
    </row>
    <row r="11" spans="1:20" ht="15.75" x14ac:dyDescent="0.25">
      <c r="A11" s="6">
        <v>4</v>
      </c>
      <c r="B11" s="7"/>
      <c r="C11" s="23"/>
      <c r="D11" s="23"/>
      <c r="E11" s="7"/>
      <c r="F11" s="7"/>
      <c r="G11" s="7"/>
      <c r="H11" s="7"/>
      <c r="I11" s="23"/>
      <c r="J11" s="23"/>
      <c r="K11" s="7"/>
      <c r="L11" s="7"/>
      <c r="M11" s="7"/>
      <c r="N11" s="7"/>
      <c r="O11" s="21" t="str">
        <f>IFERROR(VLOOKUP(CONCATENATE(S11,"_",R11),Tabulka2[],4,0),"")</f>
        <v/>
      </c>
      <c r="P11" s="31" t="str">
        <f>IFERROR(VLOOKUP(CONCATENATE(S11,"_",R11),Tabulka2[],5,0),"")</f>
        <v/>
      </c>
      <c r="Q11" s="21" t="str">
        <f t="shared" si="0"/>
        <v/>
      </c>
      <c r="R11" s="15"/>
      <c r="S11" s="15"/>
      <c r="T11" s="16"/>
    </row>
    <row r="12" spans="1:20" ht="15.75" x14ac:dyDescent="0.25">
      <c r="A12" s="6">
        <v>5</v>
      </c>
      <c r="B12" s="7"/>
      <c r="C12" s="23"/>
      <c r="D12" s="23"/>
      <c r="E12" s="7"/>
      <c r="F12" s="7"/>
      <c r="G12" s="7"/>
      <c r="H12" s="7"/>
      <c r="I12" s="23"/>
      <c r="J12" s="23"/>
      <c r="K12" s="7"/>
      <c r="L12" s="7"/>
      <c r="M12" s="7"/>
      <c r="N12" s="14"/>
      <c r="O12" s="21" t="str">
        <f>IFERROR(VLOOKUP(CONCATENATE(S12,"_",R12),Tabulka2[],4,0),"")</f>
        <v/>
      </c>
      <c r="P12" s="31" t="str">
        <f>IFERROR(VLOOKUP(CONCATENATE(S12,"_",R12),Tabulka2[],5,0),"")</f>
        <v/>
      </c>
      <c r="Q12" s="21" t="str">
        <f t="shared" si="0"/>
        <v/>
      </c>
      <c r="R12" s="15"/>
      <c r="S12" s="15"/>
      <c r="T12" s="16"/>
    </row>
    <row r="13" spans="1:20" ht="15.75" x14ac:dyDescent="0.25">
      <c r="A13" s="6">
        <v>6</v>
      </c>
      <c r="B13" s="7"/>
      <c r="C13" s="23"/>
      <c r="D13" s="23"/>
      <c r="E13" s="7"/>
      <c r="F13" s="7"/>
      <c r="G13" s="7"/>
      <c r="H13" s="7"/>
      <c r="I13" s="23"/>
      <c r="J13" s="23"/>
      <c r="K13" s="7"/>
      <c r="L13" s="7"/>
      <c r="M13" s="7"/>
      <c r="N13" s="7"/>
      <c r="O13" s="21" t="str">
        <f>IFERROR(VLOOKUP(CONCATENATE(S13,"_",R13),Tabulka2[],4,0),"")</f>
        <v/>
      </c>
      <c r="P13" s="31" t="str">
        <f>IFERROR(VLOOKUP(CONCATENATE(S13,"_",R13),Tabulka2[],5,0),"")</f>
        <v/>
      </c>
      <c r="Q13" s="21" t="str">
        <f t="shared" si="0"/>
        <v/>
      </c>
      <c r="R13" s="15"/>
      <c r="S13" s="15"/>
      <c r="T13" s="16"/>
    </row>
    <row r="14" spans="1:20" ht="15.75" x14ac:dyDescent="0.25">
      <c r="A14" s="6">
        <v>7</v>
      </c>
      <c r="B14" s="7"/>
      <c r="C14" s="23"/>
      <c r="D14" s="23"/>
      <c r="E14" s="7"/>
      <c r="F14" s="7"/>
      <c r="G14" s="7"/>
      <c r="H14" s="7"/>
      <c r="I14" s="23"/>
      <c r="J14" s="23"/>
      <c r="K14" s="7"/>
      <c r="L14" s="7"/>
      <c r="M14" s="7"/>
      <c r="N14" s="7"/>
      <c r="O14" s="21" t="str">
        <f>IFERROR(VLOOKUP(CONCATENATE(S14,"_",R14),Tabulka2[],4,0),"")</f>
        <v/>
      </c>
      <c r="P14" s="31" t="str">
        <f>IFERROR(VLOOKUP(CONCATENATE(S14,"_",R14),Tabulka2[],5,0),"")</f>
        <v/>
      </c>
      <c r="Q14" s="21" t="str">
        <f t="shared" si="0"/>
        <v/>
      </c>
      <c r="R14" s="15"/>
      <c r="S14" s="15"/>
      <c r="T14" s="16"/>
    </row>
    <row r="15" spans="1:20" ht="15.75" x14ac:dyDescent="0.25">
      <c r="A15" s="6">
        <v>8</v>
      </c>
      <c r="B15" s="7"/>
      <c r="C15" s="23"/>
      <c r="D15" s="23"/>
      <c r="E15" s="7"/>
      <c r="F15" s="7"/>
      <c r="G15" s="7"/>
      <c r="H15" s="7"/>
      <c r="I15" s="23"/>
      <c r="J15" s="23"/>
      <c r="K15" s="7"/>
      <c r="L15" s="7"/>
      <c r="M15" s="7"/>
      <c r="N15" s="7"/>
      <c r="O15" s="21" t="str">
        <f>IFERROR(VLOOKUP(CONCATENATE(S15,"_",R15),Tabulka2[],4,0),"")</f>
        <v/>
      </c>
      <c r="P15" s="31" t="str">
        <f>IFERROR(VLOOKUP(CONCATENATE(S15,"_",R15),Tabulka2[],5,0),"")</f>
        <v/>
      </c>
      <c r="Q15" s="21" t="str">
        <f t="shared" si="0"/>
        <v/>
      </c>
      <c r="R15" s="15"/>
      <c r="S15" s="15"/>
      <c r="T15" s="16"/>
    </row>
    <row r="16" spans="1:20" ht="15.75" x14ac:dyDescent="0.25">
      <c r="A16" s="6">
        <v>9</v>
      </c>
      <c r="B16" s="7"/>
      <c r="C16" s="23"/>
      <c r="D16" s="23"/>
      <c r="E16" s="7"/>
      <c r="F16" s="7"/>
      <c r="G16" s="7"/>
      <c r="H16" s="7"/>
      <c r="I16" s="23"/>
      <c r="J16" s="23"/>
      <c r="K16" s="7"/>
      <c r="L16" s="7"/>
      <c r="M16" s="7"/>
      <c r="N16" s="7"/>
      <c r="O16" s="21" t="str">
        <f>IFERROR(VLOOKUP(CONCATENATE(S16,"_",R16),Tabulka2[],4,0),"")</f>
        <v/>
      </c>
      <c r="P16" s="31" t="str">
        <f>IFERROR(VLOOKUP(CONCATENATE(S16,"_",R16),Tabulka2[],5,0),"")</f>
        <v/>
      </c>
      <c r="Q16" s="21" t="str">
        <f t="shared" si="0"/>
        <v/>
      </c>
      <c r="R16" s="15"/>
      <c r="S16" s="15"/>
      <c r="T16" s="16"/>
    </row>
    <row r="17" spans="1:20" ht="15.75" x14ac:dyDescent="0.25">
      <c r="A17" s="6">
        <v>10</v>
      </c>
      <c r="B17" s="7"/>
      <c r="C17" s="23"/>
      <c r="D17" s="23"/>
      <c r="E17" s="7"/>
      <c r="F17" s="7"/>
      <c r="G17" s="7"/>
      <c r="H17" s="7"/>
      <c r="I17" s="23"/>
      <c r="J17" s="23"/>
      <c r="K17" s="7"/>
      <c r="L17" s="7"/>
      <c r="M17" s="7"/>
      <c r="N17" s="7"/>
      <c r="O17" s="21" t="str">
        <f>IFERROR(VLOOKUP(CONCATENATE(S17,"_",R17),Tabulka2[],4,0),"")</f>
        <v/>
      </c>
      <c r="P17" s="31" t="str">
        <f>IFERROR(VLOOKUP(CONCATENATE(S17,"_",R17),Tabulka2[],5,0),"")</f>
        <v/>
      </c>
      <c r="Q17" s="21" t="str">
        <f t="shared" si="0"/>
        <v/>
      </c>
      <c r="R17" s="15"/>
      <c r="S17" s="15"/>
      <c r="T17" s="16"/>
    </row>
    <row r="18" spans="1:20" ht="15.75" x14ac:dyDescent="0.25">
      <c r="A18" s="6">
        <v>11</v>
      </c>
      <c r="B18" s="7"/>
      <c r="C18" s="23"/>
      <c r="D18" s="23"/>
      <c r="E18" s="7"/>
      <c r="F18" s="7"/>
      <c r="G18" s="7"/>
      <c r="H18" s="7"/>
      <c r="I18" s="23"/>
      <c r="J18" s="23"/>
      <c r="K18" s="7"/>
      <c r="L18" s="7"/>
      <c r="M18" s="7"/>
      <c r="N18" s="7"/>
      <c r="O18" s="21" t="str">
        <f>IFERROR(VLOOKUP(CONCATENATE(S18,"_",R18),Tabulka2[],4,0),"")</f>
        <v/>
      </c>
      <c r="P18" s="31" t="str">
        <f>IFERROR(VLOOKUP(CONCATENATE(S18,"_",R18),Tabulka2[],5,0),"")</f>
        <v/>
      </c>
      <c r="Q18" s="21" t="str">
        <f t="shared" si="0"/>
        <v/>
      </c>
      <c r="R18" s="15"/>
      <c r="S18" s="15"/>
      <c r="T18" s="16"/>
    </row>
    <row r="19" spans="1:20" ht="15.75" x14ac:dyDescent="0.25">
      <c r="A19" s="6">
        <v>12</v>
      </c>
      <c r="B19" s="7"/>
      <c r="C19" s="23"/>
      <c r="D19" s="23"/>
      <c r="E19" s="7"/>
      <c r="F19" s="7"/>
      <c r="G19" s="7"/>
      <c r="H19" s="7"/>
      <c r="I19" s="23"/>
      <c r="J19" s="23"/>
      <c r="K19" s="7"/>
      <c r="L19" s="7"/>
      <c r="M19" s="7"/>
      <c r="N19" s="7"/>
      <c r="O19" s="21" t="str">
        <f>IFERROR(VLOOKUP(CONCATENATE(S19,"_",R19),Tabulka2[],4,0),"")</f>
        <v/>
      </c>
      <c r="P19" s="31" t="str">
        <f>IFERROR(VLOOKUP(CONCATENATE(S19,"_",R19),Tabulka2[],5,0),"")</f>
        <v/>
      </c>
      <c r="Q19" s="21" t="str">
        <f t="shared" si="0"/>
        <v/>
      </c>
      <c r="R19" s="15"/>
      <c r="S19" s="15"/>
      <c r="T19" s="16"/>
    </row>
    <row r="20" spans="1:20" ht="15.75" x14ac:dyDescent="0.25">
      <c r="A20" s="6">
        <v>13</v>
      </c>
      <c r="B20" s="7"/>
      <c r="C20" s="23"/>
      <c r="D20" s="23"/>
      <c r="E20" s="7"/>
      <c r="F20" s="7"/>
      <c r="G20" s="7"/>
      <c r="H20" s="7"/>
      <c r="I20" s="23"/>
      <c r="J20" s="23"/>
      <c r="K20" s="7"/>
      <c r="L20" s="7"/>
      <c r="M20" s="7"/>
      <c r="N20" s="7"/>
      <c r="O20" s="21" t="str">
        <f>IFERROR(VLOOKUP(CONCATENATE(S20,"_",R20),Tabulka2[],4,0),"")</f>
        <v/>
      </c>
      <c r="P20" s="31" t="str">
        <f>IFERROR(VLOOKUP(CONCATENATE(S20,"_",R20),Tabulka2[],5,0),"")</f>
        <v/>
      </c>
      <c r="Q20" s="21" t="str">
        <f t="shared" si="0"/>
        <v/>
      </c>
      <c r="R20" s="15"/>
      <c r="S20" s="15"/>
      <c r="T20" s="16"/>
    </row>
    <row r="21" spans="1:20" ht="15.75" x14ac:dyDescent="0.25">
      <c r="A21" s="6">
        <v>14</v>
      </c>
      <c r="B21" s="7"/>
      <c r="C21" s="23"/>
      <c r="D21" s="23"/>
      <c r="E21" s="7"/>
      <c r="F21" s="7"/>
      <c r="G21" s="7"/>
      <c r="H21" s="7"/>
      <c r="I21" s="23"/>
      <c r="J21" s="23"/>
      <c r="K21" s="7"/>
      <c r="L21" s="7"/>
      <c r="M21" s="7"/>
      <c r="N21" s="7"/>
      <c r="O21" s="21" t="str">
        <f>IFERROR(VLOOKUP(CONCATENATE(S21,"_",R21),Tabulka2[],4,0),"")</f>
        <v/>
      </c>
      <c r="P21" s="31" t="str">
        <f>IFERROR(VLOOKUP(CONCATENATE(S21,"_",R21),Tabulka2[],5,0),"")</f>
        <v/>
      </c>
      <c r="Q21" s="21" t="str">
        <f t="shared" si="0"/>
        <v/>
      </c>
      <c r="R21" s="15"/>
      <c r="S21" s="15"/>
      <c r="T21" s="16"/>
    </row>
    <row r="22" spans="1:20" ht="15.75" x14ac:dyDescent="0.25">
      <c r="A22" s="19">
        <v>15</v>
      </c>
      <c r="B22" s="20"/>
      <c r="C22" s="42"/>
      <c r="D22" s="42"/>
      <c r="E22" s="20"/>
      <c r="F22" s="7"/>
      <c r="G22" s="20"/>
      <c r="H22" s="7"/>
      <c r="I22" s="23"/>
      <c r="J22" s="42"/>
      <c r="K22" s="20"/>
      <c r="L22" s="7"/>
      <c r="M22" s="7"/>
      <c r="N22" s="20"/>
      <c r="O22" s="21" t="str">
        <f>IFERROR(VLOOKUP(CONCATENATE(S22,"_",R22),Tabulka2[],4,0),"")</f>
        <v/>
      </c>
      <c r="P22" s="31" t="str">
        <f>IFERROR(VLOOKUP(CONCATENATE(S22,"_",R22),Tabulka2[],5,0),"")</f>
        <v/>
      </c>
      <c r="Q22" s="21" t="str">
        <f t="shared" si="0"/>
        <v/>
      </c>
      <c r="R22" s="15"/>
      <c r="S22" s="15"/>
      <c r="T22" s="16"/>
    </row>
    <row r="23" spans="1:20" ht="15.75" x14ac:dyDescent="0.25">
      <c r="A23" s="19">
        <v>16</v>
      </c>
      <c r="B23" s="20"/>
      <c r="C23" s="42"/>
      <c r="D23" s="42"/>
      <c r="E23" s="20"/>
      <c r="F23" s="7"/>
      <c r="G23" s="20"/>
      <c r="H23" s="7"/>
      <c r="I23" s="23"/>
      <c r="J23" s="42"/>
      <c r="K23" s="20"/>
      <c r="L23" s="7"/>
      <c r="M23" s="7"/>
      <c r="N23" s="20"/>
      <c r="O23" s="21" t="str">
        <f>IFERROR(VLOOKUP(CONCATENATE(S23,"_",R23),Tabulka2[],4,0),"")</f>
        <v/>
      </c>
      <c r="P23" s="31" t="str">
        <f>IFERROR(VLOOKUP(CONCATENATE(S23,"_",R23),Tabulka2[],5,0),"")</f>
        <v/>
      </c>
      <c r="Q23" s="21" t="str">
        <f t="shared" si="0"/>
        <v/>
      </c>
      <c r="R23" s="15"/>
      <c r="S23" s="15"/>
      <c r="T23" s="16"/>
    </row>
    <row r="24" spans="1:20" ht="15.75" x14ac:dyDescent="0.25">
      <c r="A24" s="19">
        <v>17</v>
      </c>
      <c r="B24" s="20"/>
      <c r="C24" s="42"/>
      <c r="D24" s="42"/>
      <c r="E24" s="20"/>
      <c r="F24" s="7"/>
      <c r="G24" s="20"/>
      <c r="H24" s="7"/>
      <c r="I24" s="23"/>
      <c r="J24" s="42"/>
      <c r="K24" s="20"/>
      <c r="L24" s="7"/>
      <c r="M24" s="7"/>
      <c r="N24" s="20"/>
      <c r="O24" s="21" t="str">
        <f>IFERROR(VLOOKUP(CONCATENATE(S24,"_",R24),Tabulka2[],4,0),"")</f>
        <v/>
      </c>
      <c r="P24" s="31" t="str">
        <f>IFERROR(VLOOKUP(CONCATENATE(S24,"_",R24),Tabulka2[],5,0),"")</f>
        <v/>
      </c>
      <c r="Q24" s="21" t="str">
        <f t="shared" si="0"/>
        <v/>
      </c>
      <c r="R24" s="15"/>
      <c r="S24" s="15"/>
      <c r="T24" s="16"/>
    </row>
    <row r="25" spans="1:20" ht="15.75" x14ac:dyDescent="0.25">
      <c r="A25" s="19">
        <v>18</v>
      </c>
      <c r="B25" s="20"/>
      <c r="C25" s="42"/>
      <c r="D25" s="42"/>
      <c r="E25" s="20"/>
      <c r="F25" s="7"/>
      <c r="G25" s="20"/>
      <c r="H25" s="7"/>
      <c r="I25" s="23"/>
      <c r="J25" s="42"/>
      <c r="K25" s="20"/>
      <c r="L25" s="7"/>
      <c r="M25" s="7"/>
      <c r="N25" s="20"/>
      <c r="O25" s="21" t="str">
        <f>IFERROR(VLOOKUP(CONCATENATE(S25,"_",R25),Tabulka2[],4,0),"")</f>
        <v/>
      </c>
      <c r="P25" s="31" t="str">
        <f>IFERROR(VLOOKUP(CONCATENATE(S25,"_",R25),Tabulka2[],5,0),"")</f>
        <v/>
      </c>
      <c r="Q25" s="21" t="str">
        <f t="shared" si="0"/>
        <v/>
      </c>
      <c r="R25" s="15"/>
      <c r="S25" s="15"/>
      <c r="T25" s="16"/>
    </row>
    <row r="26" spans="1:20" ht="15.75" x14ac:dyDescent="0.25">
      <c r="A26" s="19">
        <v>19</v>
      </c>
      <c r="B26" s="20"/>
      <c r="C26" s="42"/>
      <c r="D26" s="42"/>
      <c r="E26" s="20"/>
      <c r="F26" s="7"/>
      <c r="G26" s="20"/>
      <c r="H26" s="7"/>
      <c r="I26" s="23"/>
      <c r="J26" s="42"/>
      <c r="K26" s="20"/>
      <c r="L26" s="7"/>
      <c r="M26" s="7"/>
      <c r="N26" s="20"/>
      <c r="O26" s="21" t="str">
        <f>IFERROR(VLOOKUP(CONCATENATE(S26,"_",R26),Tabulka2[],4,0),"")</f>
        <v/>
      </c>
      <c r="P26" s="31" t="str">
        <f>IFERROR(VLOOKUP(CONCATENATE(S26,"_",R26),Tabulka2[],5,0),"")</f>
        <v/>
      </c>
      <c r="Q26" s="21" t="str">
        <f t="shared" si="0"/>
        <v/>
      </c>
      <c r="R26" s="15"/>
      <c r="S26" s="15"/>
      <c r="T26" s="16"/>
    </row>
    <row r="27" spans="1:20" ht="16.5" thickBot="1" x14ac:dyDescent="0.3">
      <c r="A27" s="8">
        <v>20</v>
      </c>
      <c r="B27" s="9"/>
      <c r="C27" s="24"/>
      <c r="D27" s="24"/>
      <c r="E27" s="9"/>
      <c r="F27" s="9"/>
      <c r="G27" s="9"/>
      <c r="H27" s="9"/>
      <c r="I27" s="24"/>
      <c r="J27" s="24"/>
      <c r="K27" s="9"/>
      <c r="L27" s="9"/>
      <c r="M27" s="9"/>
      <c r="N27" s="9"/>
      <c r="O27" s="22" t="str">
        <f>IFERROR(VLOOKUP(CONCATENATE(S27,"_",R27),Tabulka2[],4,0),"")</f>
        <v/>
      </c>
      <c r="P27" s="22" t="str">
        <f>IFERROR(VLOOKUP(CONCATENATE(S27,"_",R27),Tabulka2[],5,0),"")</f>
        <v/>
      </c>
      <c r="Q27" s="22" t="str">
        <f t="shared" si="0"/>
        <v/>
      </c>
      <c r="R27" s="17"/>
      <c r="S27" s="17"/>
      <c r="T27" s="18"/>
    </row>
    <row r="28" spans="1:20" ht="15" customHeight="1" x14ac:dyDescent="0.25">
      <c r="A28" s="40" t="s">
        <v>32</v>
      </c>
      <c r="B28" s="40"/>
      <c r="C28" s="43"/>
      <c r="D28" s="43"/>
      <c r="E28" s="40"/>
      <c r="F28" s="40"/>
      <c r="G28" s="40"/>
      <c r="H28" s="40"/>
      <c r="I28" s="40"/>
      <c r="J28" s="43"/>
      <c r="K28" s="40"/>
      <c r="L28" s="40"/>
      <c r="M28" s="3"/>
      <c r="N28" s="3"/>
    </row>
    <row r="29" spans="1:20" ht="15" customHeight="1" x14ac:dyDescent="0.25">
      <c r="A29" s="11"/>
      <c r="B29" s="11"/>
      <c r="C29" s="44"/>
      <c r="D29" s="44"/>
      <c r="E29" s="11"/>
      <c r="F29" s="11"/>
      <c r="G29" s="11"/>
      <c r="H29" s="11"/>
      <c r="I29" s="26"/>
      <c r="J29" s="44"/>
      <c r="K29" s="11"/>
      <c r="L29" s="3"/>
      <c r="M29" s="3"/>
      <c r="N29" s="3"/>
    </row>
    <row r="30" spans="1:20" x14ac:dyDescent="0.25">
      <c r="A30" s="1"/>
      <c r="B30" s="1"/>
      <c r="C30" s="45"/>
      <c r="D30" s="45"/>
      <c r="E30" s="1"/>
      <c r="F30" s="1"/>
      <c r="G30" s="1"/>
      <c r="H30" s="1"/>
      <c r="I30" s="1"/>
      <c r="J30" s="45"/>
      <c r="K30" s="1"/>
      <c r="L30" s="1"/>
      <c r="M30" s="1"/>
      <c r="N30" s="1"/>
    </row>
    <row r="31" spans="1:20" ht="15.75" x14ac:dyDescent="0.25">
      <c r="A31" s="67" t="s">
        <v>6</v>
      </c>
      <c r="B31" s="67"/>
      <c r="C31" s="46"/>
      <c r="D31" s="46"/>
      <c r="E31" s="4"/>
      <c r="F31" s="4"/>
      <c r="G31" s="4"/>
      <c r="H31" s="4"/>
      <c r="I31" s="4"/>
      <c r="J31" s="50"/>
      <c r="K31" s="4"/>
      <c r="L31" s="4"/>
      <c r="M31" s="4"/>
      <c r="N31" s="4"/>
    </row>
    <row r="32" spans="1:20" ht="15.75" x14ac:dyDescent="0.25">
      <c r="A32" s="12"/>
      <c r="B32" s="12"/>
      <c r="C32" s="46"/>
      <c r="D32" s="46"/>
      <c r="E32" s="4"/>
      <c r="F32" s="4"/>
      <c r="G32" s="4"/>
      <c r="H32" s="4"/>
      <c r="I32" s="4"/>
      <c r="J32" s="50"/>
      <c r="K32" s="4"/>
      <c r="L32" s="4"/>
      <c r="M32" s="4"/>
      <c r="N32" s="4"/>
    </row>
    <row r="33" spans="1:20" ht="32.25" customHeight="1" x14ac:dyDescent="0.25">
      <c r="A33" s="59" t="s">
        <v>26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66"/>
      <c r="P33" s="66"/>
      <c r="Q33" s="66"/>
      <c r="R33" s="66"/>
      <c r="S33" s="66"/>
    </row>
    <row r="34" spans="1:20" ht="32.25" customHeight="1" x14ac:dyDescent="0.25">
      <c r="A34" s="10"/>
      <c r="B34" s="10"/>
      <c r="C34" s="47"/>
      <c r="D34" s="47"/>
      <c r="E34" s="10"/>
      <c r="F34" s="10"/>
      <c r="G34" s="10"/>
      <c r="H34" s="10"/>
      <c r="I34" s="25"/>
      <c r="J34" s="47"/>
      <c r="K34" s="10"/>
      <c r="L34" s="10"/>
      <c r="M34" s="10"/>
      <c r="N34" s="10"/>
      <c r="O34" s="13"/>
      <c r="P34" s="39"/>
      <c r="Q34" s="13"/>
      <c r="R34" s="13"/>
      <c r="S34" s="13"/>
    </row>
    <row r="35" spans="1:20" ht="15.75" thickBot="1" x14ac:dyDescent="0.3">
      <c r="A35" s="2"/>
      <c r="B35" s="2"/>
      <c r="C35" s="48"/>
      <c r="D35" s="48"/>
      <c r="E35" s="2"/>
      <c r="F35" s="2"/>
      <c r="G35" s="2"/>
      <c r="H35" s="2"/>
      <c r="I35" s="2"/>
      <c r="J35" s="48"/>
      <c r="K35" s="2"/>
      <c r="L35" s="2"/>
      <c r="M35" s="2"/>
      <c r="N35" s="2"/>
    </row>
    <row r="36" spans="1:20" x14ac:dyDescent="0.25">
      <c r="A36" s="51" t="s">
        <v>7</v>
      </c>
      <c r="B36" s="52"/>
      <c r="C36" s="72"/>
      <c r="D36" s="73"/>
      <c r="E36" s="73"/>
      <c r="F36" s="73"/>
      <c r="G36" s="73"/>
      <c r="H36" s="73"/>
      <c r="I36" s="73"/>
      <c r="J36" s="74"/>
      <c r="K36" s="51" t="s">
        <v>28</v>
      </c>
      <c r="L36" s="52"/>
      <c r="M36" s="55"/>
      <c r="N36" s="55"/>
      <c r="O36" s="55"/>
      <c r="P36" s="55"/>
      <c r="Q36" s="55"/>
      <c r="R36" s="55"/>
      <c r="S36" s="55"/>
      <c r="T36" s="56"/>
    </row>
    <row r="37" spans="1:20" ht="15.75" thickBot="1" x14ac:dyDescent="0.3">
      <c r="A37" s="53"/>
      <c r="B37" s="54"/>
      <c r="C37" s="75"/>
      <c r="D37" s="76"/>
      <c r="E37" s="76"/>
      <c r="F37" s="76"/>
      <c r="G37" s="76"/>
      <c r="H37" s="76"/>
      <c r="I37" s="76"/>
      <c r="J37" s="77"/>
      <c r="K37" s="53"/>
      <c r="L37" s="54"/>
      <c r="M37" s="57"/>
      <c r="N37" s="57"/>
      <c r="O37" s="57"/>
      <c r="P37" s="57"/>
      <c r="Q37" s="57"/>
      <c r="R37" s="57"/>
      <c r="S37" s="57"/>
      <c r="T37" s="58"/>
    </row>
  </sheetData>
  <mergeCells count="13">
    <mergeCell ref="K36:L37"/>
    <mergeCell ref="M36:T37"/>
    <mergeCell ref="A1:K1"/>
    <mergeCell ref="A3:K3"/>
    <mergeCell ref="A4:B4"/>
    <mergeCell ref="A2:S2"/>
    <mergeCell ref="A36:B37"/>
    <mergeCell ref="A5:B5"/>
    <mergeCell ref="A33:S33"/>
    <mergeCell ref="A31:B31"/>
    <mergeCell ref="C4:T4"/>
    <mergeCell ref="C5:T5"/>
    <mergeCell ref="C36:J37"/>
  </mergeCells>
  <dataValidations count="4">
    <dataValidation type="list" allowBlank="1" showInputMessage="1" showErrorMessage="1" sqref="F8:F27" xr:uid="{00000000-0002-0000-0000-000000000000}">
      <formula1>"Odborný tým,Administrativní tým"</formula1>
    </dataValidation>
    <dataValidation type="list" allowBlank="1" showInputMessage="1" showErrorMessage="1" sqref="M8:M27" xr:uid="{00000000-0002-0000-0000-000001000000}">
      <formula1>"ANO-NA ZÁKLADĚ PPŽP, ANO-MÁ UDĚLENU VÝJIMKU,NE"</formula1>
    </dataValidation>
    <dataValidation type="list" allowBlank="1" showInputMessage="1" showErrorMessage="1" sqref="L8:L27" xr:uid="{00000000-0002-0000-0000-000002000000}">
      <formula1>"ANO,NE"</formula1>
    </dataValidation>
    <dataValidation type="list" allowBlank="1" showInputMessage="1" showErrorMessage="1" sqref="H8:H27" xr:uid="{00000000-0002-0000-0000-000003000000}">
      <formula1>"Pracovní smlouva,DPČ,DPP"</formula1>
    </dataValidation>
  </dataValidations>
  <pageMargins left="0.70866141732283472" right="0.70866141732283472" top="0.94488188976377963" bottom="0.9055118110236221" header="0.31496062992125984" footer="0.19685039370078741"/>
  <pageSetup paperSize="9" scale="55" orientation="landscape" r:id="rId1"/>
  <headerFooter scaleWithDoc="0">
    <oddFooter>&amp;C&amp;G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97"/>
  <sheetViews>
    <sheetView zoomScaleNormal="100" workbookViewId="0">
      <selection activeCell="E51" sqref="E51"/>
    </sheetView>
  </sheetViews>
  <sheetFormatPr defaultColWidth="9.140625" defaultRowHeight="15" x14ac:dyDescent="0.25"/>
  <cols>
    <col min="1" max="3" width="9.140625" style="27"/>
    <col min="4" max="4" width="20.28515625" style="27" customWidth="1"/>
    <col min="5" max="5" width="30" style="27" customWidth="1"/>
    <col min="6" max="16384" width="9.140625" style="27"/>
  </cols>
  <sheetData>
    <row r="1" spans="1:5" x14ac:dyDescent="0.25">
      <c r="A1" s="27" t="s">
        <v>19</v>
      </c>
      <c r="B1" s="27" t="s">
        <v>20</v>
      </c>
      <c r="C1" s="27" t="s">
        <v>21</v>
      </c>
      <c r="D1" s="27" t="s">
        <v>22</v>
      </c>
      <c r="E1" s="27" t="s">
        <v>23</v>
      </c>
    </row>
    <row r="2" spans="1:5" x14ac:dyDescent="0.25">
      <c r="A2" s="27" t="str">
        <f>CONCATENATE(B2,"_",C2)</f>
        <v>2015_1</v>
      </c>
      <c r="B2" s="27">
        <v>2015</v>
      </c>
      <c r="C2" s="27">
        <v>1</v>
      </c>
      <c r="D2" s="27">
        <v>176</v>
      </c>
      <c r="E2" s="27">
        <v>168</v>
      </c>
    </row>
    <row r="3" spans="1:5" x14ac:dyDescent="0.25">
      <c r="A3" s="27" t="str">
        <f t="shared" ref="A3:A66" si="0">CONCATENATE(B3,"_",C3)</f>
        <v>2015_2</v>
      </c>
      <c r="B3" s="27">
        <v>2015</v>
      </c>
      <c r="C3" s="27">
        <v>2</v>
      </c>
      <c r="D3" s="27">
        <v>160</v>
      </c>
      <c r="E3" s="27">
        <v>160</v>
      </c>
    </row>
    <row r="4" spans="1:5" x14ac:dyDescent="0.25">
      <c r="A4" s="27" t="str">
        <f t="shared" si="0"/>
        <v>2015_3</v>
      </c>
      <c r="B4" s="27">
        <v>2015</v>
      </c>
      <c r="C4" s="27">
        <v>3</v>
      </c>
      <c r="D4" s="27">
        <v>176</v>
      </c>
      <c r="E4" s="27">
        <v>176</v>
      </c>
    </row>
    <row r="5" spans="1:5" x14ac:dyDescent="0.25">
      <c r="A5" s="27" t="str">
        <f t="shared" si="0"/>
        <v>2015_4</v>
      </c>
      <c r="B5" s="27">
        <v>2015</v>
      </c>
      <c r="C5" s="27">
        <v>4</v>
      </c>
      <c r="D5" s="27">
        <v>176</v>
      </c>
      <c r="E5" s="27">
        <v>160</v>
      </c>
    </row>
    <row r="6" spans="1:5" x14ac:dyDescent="0.25">
      <c r="A6" s="27" t="str">
        <f t="shared" si="0"/>
        <v>2015_5</v>
      </c>
      <c r="B6" s="27">
        <v>2015</v>
      </c>
      <c r="C6" s="27">
        <v>5</v>
      </c>
      <c r="D6" s="27">
        <v>168</v>
      </c>
      <c r="E6" s="27">
        <v>152</v>
      </c>
    </row>
    <row r="7" spans="1:5" x14ac:dyDescent="0.25">
      <c r="A7" s="27" t="str">
        <f t="shared" si="0"/>
        <v>2015_6</v>
      </c>
      <c r="B7" s="27">
        <v>2015</v>
      </c>
      <c r="C7" s="27">
        <v>6</v>
      </c>
      <c r="D7" s="27">
        <v>176</v>
      </c>
      <c r="E7" s="27">
        <v>176</v>
      </c>
    </row>
    <row r="8" spans="1:5" x14ac:dyDescent="0.25">
      <c r="A8" s="27" t="str">
        <f t="shared" si="0"/>
        <v>2015_7</v>
      </c>
      <c r="B8" s="27">
        <v>2015</v>
      </c>
      <c r="C8" s="27">
        <v>7</v>
      </c>
      <c r="D8" s="27">
        <v>184</v>
      </c>
      <c r="E8" s="27">
        <v>176</v>
      </c>
    </row>
    <row r="9" spans="1:5" x14ac:dyDescent="0.25">
      <c r="A9" s="27" t="str">
        <f t="shared" si="0"/>
        <v>2015_8</v>
      </c>
      <c r="B9" s="27">
        <v>2015</v>
      </c>
      <c r="C9" s="27">
        <v>8</v>
      </c>
      <c r="D9" s="27">
        <v>168</v>
      </c>
      <c r="E9" s="27">
        <v>168</v>
      </c>
    </row>
    <row r="10" spans="1:5" x14ac:dyDescent="0.25">
      <c r="A10" s="27" t="str">
        <f t="shared" si="0"/>
        <v>2015_9</v>
      </c>
      <c r="B10" s="27">
        <v>2015</v>
      </c>
      <c r="C10" s="27">
        <v>9</v>
      </c>
      <c r="D10" s="27">
        <v>176</v>
      </c>
      <c r="E10" s="27">
        <v>168</v>
      </c>
    </row>
    <row r="11" spans="1:5" x14ac:dyDescent="0.25">
      <c r="A11" s="27" t="str">
        <f t="shared" si="0"/>
        <v>2015_10</v>
      </c>
      <c r="B11" s="27">
        <v>2015</v>
      </c>
      <c r="C11" s="27">
        <v>10</v>
      </c>
      <c r="D11" s="27">
        <v>176</v>
      </c>
      <c r="E11" s="27">
        <v>168</v>
      </c>
    </row>
    <row r="12" spans="1:5" x14ac:dyDescent="0.25">
      <c r="A12" s="27" t="str">
        <f t="shared" si="0"/>
        <v>2015_11</v>
      </c>
      <c r="B12" s="27">
        <v>2015</v>
      </c>
      <c r="C12" s="27">
        <v>11</v>
      </c>
      <c r="D12" s="27">
        <v>168</v>
      </c>
      <c r="E12" s="27">
        <v>160</v>
      </c>
    </row>
    <row r="13" spans="1:5" x14ac:dyDescent="0.25">
      <c r="A13" s="27" t="str">
        <f t="shared" si="0"/>
        <v>2015_12</v>
      </c>
      <c r="B13" s="27">
        <v>2015</v>
      </c>
      <c r="C13" s="27">
        <v>12</v>
      </c>
      <c r="D13" s="27">
        <v>184</v>
      </c>
      <c r="E13" s="27">
        <v>168</v>
      </c>
    </row>
    <row r="14" spans="1:5" x14ac:dyDescent="0.25">
      <c r="A14" s="27" t="str">
        <f t="shared" si="0"/>
        <v>2016_1</v>
      </c>
      <c r="B14" s="27">
        <v>2016</v>
      </c>
      <c r="C14" s="27">
        <v>1</v>
      </c>
      <c r="D14" s="27">
        <v>168</v>
      </c>
      <c r="E14" s="27">
        <v>160</v>
      </c>
    </row>
    <row r="15" spans="1:5" x14ac:dyDescent="0.25">
      <c r="A15" s="27" t="str">
        <f t="shared" si="0"/>
        <v>2016_2</v>
      </c>
      <c r="B15" s="27">
        <v>2016</v>
      </c>
      <c r="C15" s="27">
        <v>2</v>
      </c>
      <c r="D15" s="27">
        <v>168</v>
      </c>
      <c r="E15" s="27">
        <v>168</v>
      </c>
    </row>
    <row r="16" spans="1:5" x14ac:dyDescent="0.25">
      <c r="A16" s="27" t="str">
        <f t="shared" si="0"/>
        <v>2016_3</v>
      </c>
      <c r="B16" s="27">
        <v>2016</v>
      </c>
      <c r="C16" s="27">
        <v>3</v>
      </c>
      <c r="D16" s="27">
        <v>184</v>
      </c>
      <c r="E16" s="27">
        <v>168</v>
      </c>
    </row>
    <row r="17" spans="1:5" x14ac:dyDescent="0.25">
      <c r="A17" s="27" t="str">
        <f t="shared" si="0"/>
        <v>2016_4</v>
      </c>
      <c r="B17" s="27">
        <v>2016</v>
      </c>
      <c r="C17" s="27">
        <v>4</v>
      </c>
      <c r="D17" s="27">
        <v>168</v>
      </c>
      <c r="E17" s="27">
        <v>168</v>
      </c>
    </row>
    <row r="18" spans="1:5" x14ac:dyDescent="0.25">
      <c r="A18" s="27" t="str">
        <f t="shared" si="0"/>
        <v>2016_5</v>
      </c>
      <c r="B18" s="27">
        <v>2016</v>
      </c>
      <c r="C18" s="27">
        <v>5</v>
      </c>
      <c r="D18" s="27">
        <v>176</v>
      </c>
      <c r="E18" s="27">
        <v>176</v>
      </c>
    </row>
    <row r="19" spans="1:5" x14ac:dyDescent="0.25">
      <c r="A19" s="27" t="str">
        <f t="shared" si="0"/>
        <v>2016_6</v>
      </c>
      <c r="B19" s="27">
        <v>2016</v>
      </c>
      <c r="C19" s="27">
        <v>6</v>
      </c>
      <c r="D19" s="27">
        <v>176</v>
      </c>
      <c r="E19" s="27">
        <v>176</v>
      </c>
    </row>
    <row r="20" spans="1:5" x14ac:dyDescent="0.25">
      <c r="A20" s="27" t="str">
        <f t="shared" si="0"/>
        <v>2016_7</v>
      </c>
      <c r="B20" s="27">
        <v>2016</v>
      </c>
      <c r="C20" s="27">
        <v>7</v>
      </c>
      <c r="D20" s="27">
        <v>168</v>
      </c>
      <c r="E20" s="27">
        <v>152</v>
      </c>
    </row>
    <row r="21" spans="1:5" x14ac:dyDescent="0.25">
      <c r="A21" s="27" t="str">
        <f t="shared" si="0"/>
        <v>2016_8</v>
      </c>
      <c r="B21" s="27">
        <v>2016</v>
      </c>
      <c r="C21" s="27">
        <v>8</v>
      </c>
      <c r="D21" s="27">
        <v>184</v>
      </c>
      <c r="E21" s="27">
        <v>184</v>
      </c>
    </row>
    <row r="22" spans="1:5" x14ac:dyDescent="0.25">
      <c r="A22" s="27" t="str">
        <f t="shared" si="0"/>
        <v>2016_9</v>
      </c>
      <c r="B22" s="27">
        <v>2016</v>
      </c>
      <c r="C22" s="27">
        <v>9</v>
      </c>
      <c r="D22" s="27">
        <v>176</v>
      </c>
      <c r="E22" s="27">
        <v>168</v>
      </c>
    </row>
    <row r="23" spans="1:5" x14ac:dyDescent="0.25">
      <c r="A23" s="27" t="str">
        <f t="shared" si="0"/>
        <v>2016_10</v>
      </c>
      <c r="B23" s="27">
        <v>2016</v>
      </c>
      <c r="C23" s="27">
        <v>10</v>
      </c>
      <c r="D23" s="27">
        <v>168</v>
      </c>
      <c r="E23" s="27">
        <v>160</v>
      </c>
    </row>
    <row r="24" spans="1:5" x14ac:dyDescent="0.25">
      <c r="A24" s="27" t="str">
        <f t="shared" si="0"/>
        <v>2016_11</v>
      </c>
      <c r="B24" s="27">
        <v>2016</v>
      </c>
      <c r="C24" s="27">
        <v>11</v>
      </c>
      <c r="D24" s="27">
        <v>176</v>
      </c>
      <c r="E24" s="27">
        <v>168</v>
      </c>
    </row>
    <row r="25" spans="1:5" x14ac:dyDescent="0.25">
      <c r="A25" s="27" t="str">
        <f t="shared" si="0"/>
        <v>2016_12</v>
      </c>
      <c r="B25" s="27">
        <v>2016</v>
      </c>
      <c r="C25" s="27">
        <v>12</v>
      </c>
      <c r="D25" s="27">
        <v>176</v>
      </c>
      <c r="E25" s="27">
        <v>168</v>
      </c>
    </row>
    <row r="26" spans="1:5" x14ac:dyDescent="0.25">
      <c r="A26" s="27" t="str">
        <f t="shared" si="0"/>
        <v>2017_1</v>
      </c>
      <c r="B26" s="27">
        <v>2017</v>
      </c>
      <c r="C26" s="27">
        <v>1</v>
      </c>
      <c r="D26" s="27">
        <v>176</v>
      </c>
      <c r="E26" s="27">
        <v>176</v>
      </c>
    </row>
    <row r="27" spans="1:5" x14ac:dyDescent="0.25">
      <c r="A27" s="27" t="str">
        <f t="shared" si="0"/>
        <v>2017_2</v>
      </c>
      <c r="B27" s="27">
        <v>2017</v>
      </c>
      <c r="C27" s="27">
        <v>2</v>
      </c>
      <c r="D27" s="27">
        <v>160</v>
      </c>
      <c r="E27" s="27">
        <v>160</v>
      </c>
    </row>
    <row r="28" spans="1:5" x14ac:dyDescent="0.25">
      <c r="A28" s="27" t="str">
        <f t="shared" si="0"/>
        <v>2017_3</v>
      </c>
      <c r="B28" s="27">
        <v>2017</v>
      </c>
      <c r="C28" s="27">
        <v>3</v>
      </c>
      <c r="D28" s="27">
        <v>184</v>
      </c>
      <c r="E28" s="27">
        <v>184</v>
      </c>
    </row>
    <row r="29" spans="1:5" x14ac:dyDescent="0.25">
      <c r="A29" s="27" t="str">
        <f t="shared" si="0"/>
        <v>2017_4</v>
      </c>
      <c r="B29" s="27">
        <v>2017</v>
      </c>
      <c r="C29" s="27">
        <v>4</v>
      </c>
      <c r="D29" s="27">
        <v>160</v>
      </c>
      <c r="E29" s="27">
        <v>144</v>
      </c>
    </row>
    <row r="30" spans="1:5" x14ac:dyDescent="0.25">
      <c r="A30" s="27" t="str">
        <f t="shared" si="0"/>
        <v>2017_5</v>
      </c>
      <c r="B30" s="27">
        <v>2017</v>
      </c>
      <c r="C30" s="27">
        <v>5</v>
      </c>
      <c r="D30" s="27">
        <v>184</v>
      </c>
      <c r="E30" s="27">
        <v>168</v>
      </c>
    </row>
    <row r="31" spans="1:5" x14ac:dyDescent="0.25">
      <c r="A31" s="27" t="str">
        <f t="shared" si="0"/>
        <v>2017_6</v>
      </c>
      <c r="B31" s="27">
        <v>2017</v>
      </c>
      <c r="C31" s="27">
        <v>6</v>
      </c>
      <c r="D31" s="27">
        <v>176</v>
      </c>
      <c r="E31" s="27">
        <v>176</v>
      </c>
    </row>
    <row r="32" spans="1:5" x14ac:dyDescent="0.25">
      <c r="A32" s="27" t="str">
        <f t="shared" si="0"/>
        <v>2017_7</v>
      </c>
      <c r="B32" s="27">
        <v>2017</v>
      </c>
      <c r="C32" s="27">
        <v>7</v>
      </c>
      <c r="D32" s="27">
        <v>168</v>
      </c>
      <c r="E32" s="27">
        <v>152</v>
      </c>
    </row>
    <row r="33" spans="1:5" x14ac:dyDescent="0.25">
      <c r="A33" s="27" t="str">
        <f t="shared" si="0"/>
        <v>2017_8</v>
      </c>
      <c r="B33" s="27">
        <v>2017</v>
      </c>
      <c r="C33" s="27">
        <v>8</v>
      </c>
      <c r="D33" s="27">
        <v>184</v>
      </c>
      <c r="E33" s="27">
        <v>184</v>
      </c>
    </row>
    <row r="34" spans="1:5" x14ac:dyDescent="0.25">
      <c r="A34" s="27" t="str">
        <f t="shared" si="0"/>
        <v>2017_9</v>
      </c>
      <c r="B34" s="27">
        <v>2017</v>
      </c>
      <c r="C34" s="27">
        <v>9</v>
      </c>
      <c r="D34" s="27">
        <v>168</v>
      </c>
      <c r="E34" s="27">
        <v>160</v>
      </c>
    </row>
    <row r="35" spans="1:5" x14ac:dyDescent="0.25">
      <c r="A35" s="27" t="str">
        <f t="shared" si="0"/>
        <v>2017_10</v>
      </c>
      <c r="B35" s="27">
        <v>2017</v>
      </c>
      <c r="C35" s="27">
        <v>10</v>
      </c>
      <c r="D35" s="27">
        <v>176</v>
      </c>
      <c r="E35" s="27">
        <v>176</v>
      </c>
    </row>
    <row r="36" spans="1:5" x14ac:dyDescent="0.25">
      <c r="A36" s="27" t="str">
        <f t="shared" si="0"/>
        <v>2017_11</v>
      </c>
      <c r="B36" s="27">
        <v>2017</v>
      </c>
      <c r="C36" s="27">
        <v>11</v>
      </c>
      <c r="D36" s="27">
        <v>176</v>
      </c>
      <c r="E36" s="27">
        <v>168</v>
      </c>
    </row>
    <row r="37" spans="1:5" x14ac:dyDescent="0.25">
      <c r="A37" s="27" t="str">
        <f t="shared" si="0"/>
        <v>2017_12</v>
      </c>
      <c r="B37" s="27">
        <v>2017</v>
      </c>
      <c r="C37" s="27">
        <v>12</v>
      </c>
      <c r="D37" s="27">
        <v>168</v>
      </c>
      <c r="E37" s="27">
        <v>152</v>
      </c>
    </row>
    <row r="38" spans="1:5" x14ac:dyDescent="0.25">
      <c r="A38" s="27" t="str">
        <f t="shared" si="0"/>
        <v>2018_1</v>
      </c>
      <c r="B38" s="27">
        <v>2018</v>
      </c>
      <c r="C38" s="27">
        <v>1</v>
      </c>
      <c r="D38" s="27">
        <v>184</v>
      </c>
      <c r="E38" s="27">
        <v>176</v>
      </c>
    </row>
    <row r="39" spans="1:5" x14ac:dyDescent="0.25">
      <c r="A39" s="27" t="str">
        <f t="shared" si="0"/>
        <v>2018_2</v>
      </c>
      <c r="B39" s="27">
        <v>2018</v>
      </c>
      <c r="C39" s="27">
        <v>2</v>
      </c>
      <c r="D39" s="27">
        <v>160</v>
      </c>
      <c r="E39" s="27">
        <v>160</v>
      </c>
    </row>
    <row r="40" spans="1:5" x14ac:dyDescent="0.25">
      <c r="A40" s="27" t="str">
        <f t="shared" si="0"/>
        <v>2018_3</v>
      </c>
      <c r="B40" s="27">
        <v>2018</v>
      </c>
      <c r="C40" s="27">
        <v>3</v>
      </c>
      <c r="D40" s="27">
        <v>176</v>
      </c>
      <c r="E40" s="27">
        <v>168</v>
      </c>
    </row>
    <row r="41" spans="1:5" x14ac:dyDescent="0.25">
      <c r="A41" s="27" t="str">
        <f t="shared" si="0"/>
        <v>2018_4</v>
      </c>
      <c r="B41" s="27">
        <v>2018</v>
      </c>
      <c r="C41" s="27">
        <v>4</v>
      </c>
      <c r="D41" s="27">
        <v>168</v>
      </c>
      <c r="E41" s="27">
        <v>160</v>
      </c>
    </row>
    <row r="42" spans="1:5" x14ac:dyDescent="0.25">
      <c r="A42" s="27" t="str">
        <f t="shared" si="0"/>
        <v>2018_5</v>
      </c>
      <c r="B42" s="27">
        <v>2018</v>
      </c>
      <c r="C42" s="27">
        <v>5</v>
      </c>
      <c r="D42" s="27">
        <v>184</v>
      </c>
      <c r="E42" s="27">
        <v>168</v>
      </c>
    </row>
    <row r="43" spans="1:5" x14ac:dyDescent="0.25">
      <c r="A43" s="27" t="str">
        <f t="shared" si="0"/>
        <v>2018_6</v>
      </c>
      <c r="B43" s="27">
        <v>2018</v>
      </c>
      <c r="C43" s="27">
        <v>6</v>
      </c>
      <c r="D43" s="27">
        <v>168</v>
      </c>
      <c r="E43" s="27">
        <v>168</v>
      </c>
    </row>
    <row r="44" spans="1:5" x14ac:dyDescent="0.25">
      <c r="A44" s="27" t="str">
        <f t="shared" si="0"/>
        <v>2018_7</v>
      </c>
      <c r="B44" s="27">
        <v>2018</v>
      </c>
      <c r="C44" s="27">
        <v>7</v>
      </c>
      <c r="D44" s="27">
        <v>176</v>
      </c>
      <c r="E44" s="27">
        <v>160</v>
      </c>
    </row>
    <row r="45" spans="1:5" x14ac:dyDescent="0.25">
      <c r="A45" s="27" t="str">
        <f t="shared" si="0"/>
        <v>2018_8</v>
      </c>
      <c r="B45" s="27">
        <v>2018</v>
      </c>
      <c r="C45" s="27">
        <v>8</v>
      </c>
      <c r="D45" s="27">
        <v>184</v>
      </c>
      <c r="E45" s="27">
        <v>184</v>
      </c>
    </row>
    <row r="46" spans="1:5" x14ac:dyDescent="0.25">
      <c r="A46" s="27" t="str">
        <f t="shared" si="0"/>
        <v>2018_9</v>
      </c>
      <c r="B46" s="27">
        <v>2018</v>
      </c>
      <c r="C46" s="27">
        <v>9</v>
      </c>
      <c r="D46" s="27">
        <v>160</v>
      </c>
      <c r="E46" s="27">
        <v>152</v>
      </c>
    </row>
    <row r="47" spans="1:5" x14ac:dyDescent="0.25">
      <c r="A47" s="27" t="str">
        <f t="shared" si="0"/>
        <v>2018_10</v>
      </c>
      <c r="B47" s="27">
        <v>2018</v>
      </c>
      <c r="C47" s="27">
        <v>10</v>
      </c>
      <c r="D47" s="27">
        <v>184</v>
      </c>
      <c r="E47" s="27">
        <v>184</v>
      </c>
    </row>
    <row r="48" spans="1:5" x14ac:dyDescent="0.25">
      <c r="A48" s="27" t="str">
        <f t="shared" si="0"/>
        <v>2018_11</v>
      </c>
      <c r="B48" s="27">
        <v>2018</v>
      </c>
      <c r="C48" s="27">
        <v>11</v>
      </c>
      <c r="D48" s="27">
        <v>176</v>
      </c>
      <c r="E48" s="27">
        <v>176</v>
      </c>
    </row>
    <row r="49" spans="1:5" x14ac:dyDescent="0.25">
      <c r="A49" s="27" t="str">
        <f t="shared" si="0"/>
        <v>2018_12</v>
      </c>
      <c r="B49" s="27">
        <v>2018</v>
      </c>
      <c r="C49" s="27">
        <v>12</v>
      </c>
      <c r="D49" s="27">
        <v>168</v>
      </c>
      <c r="E49" s="27">
        <v>144</v>
      </c>
    </row>
    <row r="50" spans="1:5" x14ac:dyDescent="0.25">
      <c r="A50" s="27" t="str">
        <f t="shared" si="0"/>
        <v>2019_1</v>
      </c>
      <c r="B50" s="27">
        <v>2019</v>
      </c>
      <c r="C50" s="27">
        <v>1</v>
      </c>
      <c r="D50" s="27">
        <v>184</v>
      </c>
      <c r="E50" s="27">
        <v>176</v>
      </c>
    </row>
    <row r="51" spans="1:5" x14ac:dyDescent="0.25">
      <c r="A51" s="27" t="str">
        <f t="shared" si="0"/>
        <v>2019_2</v>
      </c>
      <c r="B51" s="27">
        <v>2019</v>
      </c>
      <c r="C51" s="27">
        <v>2</v>
      </c>
      <c r="D51" s="27">
        <v>160</v>
      </c>
      <c r="E51" s="27">
        <v>160</v>
      </c>
    </row>
    <row r="52" spans="1:5" x14ac:dyDescent="0.25">
      <c r="A52" s="27" t="str">
        <f t="shared" si="0"/>
        <v>2019_3</v>
      </c>
      <c r="B52" s="27">
        <v>2019</v>
      </c>
      <c r="C52" s="27">
        <v>3</v>
      </c>
      <c r="D52" s="27">
        <v>168</v>
      </c>
      <c r="E52" s="27">
        <v>168</v>
      </c>
    </row>
    <row r="53" spans="1:5" x14ac:dyDescent="0.25">
      <c r="A53" s="27" t="str">
        <f t="shared" si="0"/>
        <v>2019_4</v>
      </c>
      <c r="B53" s="27">
        <v>2019</v>
      </c>
      <c r="C53" s="27">
        <v>4</v>
      </c>
      <c r="D53" s="27">
        <v>176</v>
      </c>
      <c r="E53" s="27">
        <v>160</v>
      </c>
    </row>
    <row r="54" spans="1:5" x14ac:dyDescent="0.25">
      <c r="A54" s="27" t="str">
        <f t="shared" si="0"/>
        <v>2019_5</v>
      </c>
      <c r="B54" s="27">
        <v>2019</v>
      </c>
      <c r="C54" s="27">
        <v>5</v>
      </c>
      <c r="D54" s="27">
        <v>184</v>
      </c>
      <c r="E54" s="27">
        <v>168</v>
      </c>
    </row>
    <row r="55" spans="1:5" x14ac:dyDescent="0.25">
      <c r="A55" s="27" t="str">
        <f t="shared" si="0"/>
        <v>2019_6</v>
      </c>
      <c r="B55" s="27">
        <v>2019</v>
      </c>
      <c r="C55" s="27">
        <v>6</v>
      </c>
      <c r="D55" s="27">
        <v>160</v>
      </c>
      <c r="E55" s="27">
        <v>160</v>
      </c>
    </row>
    <row r="56" spans="1:5" x14ac:dyDescent="0.25">
      <c r="A56" s="27" t="str">
        <f t="shared" si="0"/>
        <v>2019_7</v>
      </c>
      <c r="B56" s="27">
        <v>2019</v>
      </c>
      <c r="C56" s="27">
        <v>7</v>
      </c>
      <c r="D56" s="27">
        <v>184</v>
      </c>
      <c r="E56" s="27">
        <v>176</v>
      </c>
    </row>
    <row r="57" spans="1:5" x14ac:dyDescent="0.25">
      <c r="A57" s="27" t="str">
        <f t="shared" si="0"/>
        <v>2019_8</v>
      </c>
      <c r="B57" s="27">
        <v>2019</v>
      </c>
      <c r="C57" s="27">
        <v>8</v>
      </c>
      <c r="D57" s="27">
        <v>176</v>
      </c>
      <c r="E57" s="27">
        <v>176</v>
      </c>
    </row>
    <row r="58" spans="1:5" x14ac:dyDescent="0.25">
      <c r="A58" s="27" t="str">
        <f t="shared" si="0"/>
        <v>2019_9</v>
      </c>
      <c r="B58" s="27">
        <v>2019</v>
      </c>
      <c r="C58" s="27">
        <v>9</v>
      </c>
      <c r="D58" s="27">
        <v>168</v>
      </c>
      <c r="E58" s="27">
        <v>168</v>
      </c>
    </row>
    <row r="59" spans="1:5" x14ac:dyDescent="0.25">
      <c r="A59" s="27" t="str">
        <f t="shared" si="0"/>
        <v>2019_10</v>
      </c>
      <c r="B59" s="27">
        <v>2019</v>
      </c>
      <c r="C59" s="27">
        <v>10</v>
      </c>
      <c r="D59" s="27">
        <v>184</v>
      </c>
      <c r="E59" s="27">
        <v>176</v>
      </c>
    </row>
    <row r="60" spans="1:5" x14ac:dyDescent="0.25">
      <c r="A60" s="27" t="str">
        <f t="shared" si="0"/>
        <v>2019_11</v>
      </c>
      <c r="B60" s="27">
        <v>2019</v>
      </c>
      <c r="C60" s="27">
        <v>11</v>
      </c>
      <c r="D60" s="27">
        <v>168</v>
      </c>
      <c r="E60" s="27">
        <v>168</v>
      </c>
    </row>
    <row r="61" spans="1:5" x14ac:dyDescent="0.25">
      <c r="A61" s="27" t="str">
        <f t="shared" si="0"/>
        <v>2019_12</v>
      </c>
      <c r="B61" s="27">
        <v>2019</v>
      </c>
      <c r="C61" s="27">
        <v>12</v>
      </c>
      <c r="D61" s="27">
        <v>176</v>
      </c>
      <c r="E61" s="27">
        <v>152</v>
      </c>
    </row>
    <row r="62" spans="1:5" x14ac:dyDescent="0.25">
      <c r="A62" s="27" t="str">
        <f t="shared" si="0"/>
        <v>2020_1</v>
      </c>
      <c r="B62" s="27">
        <v>2020</v>
      </c>
      <c r="C62" s="27">
        <v>1</v>
      </c>
      <c r="D62" s="27">
        <v>184</v>
      </c>
      <c r="E62" s="27">
        <v>176</v>
      </c>
    </row>
    <row r="63" spans="1:5" x14ac:dyDescent="0.25">
      <c r="A63" s="27" t="str">
        <f t="shared" si="0"/>
        <v>2020_2</v>
      </c>
      <c r="B63" s="27">
        <v>2020</v>
      </c>
      <c r="C63" s="27">
        <v>2</v>
      </c>
      <c r="D63" s="27">
        <v>160</v>
      </c>
      <c r="E63" s="27">
        <v>160</v>
      </c>
    </row>
    <row r="64" spans="1:5" x14ac:dyDescent="0.25">
      <c r="A64" s="27" t="str">
        <f t="shared" si="0"/>
        <v>2020_3</v>
      </c>
      <c r="B64" s="27">
        <v>2020</v>
      </c>
      <c r="C64" s="27">
        <v>3</v>
      </c>
      <c r="D64" s="27">
        <v>176</v>
      </c>
      <c r="E64" s="27">
        <v>176</v>
      </c>
    </row>
    <row r="65" spans="1:5" x14ac:dyDescent="0.25">
      <c r="A65" s="27" t="str">
        <f t="shared" si="0"/>
        <v>2020_4</v>
      </c>
      <c r="B65" s="27">
        <v>2020</v>
      </c>
      <c r="C65" s="27">
        <v>4</v>
      </c>
      <c r="D65" s="27">
        <v>176</v>
      </c>
      <c r="E65" s="27">
        <v>160</v>
      </c>
    </row>
    <row r="66" spans="1:5" x14ac:dyDescent="0.25">
      <c r="A66" s="27" t="str">
        <f t="shared" si="0"/>
        <v>2020_5</v>
      </c>
      <c r="B66" s="27">
        <v>2020</v>
      </c>
      <c r="C66" s="27">
        <v>5</v>
      </c>
      <c r="D66" s="27">
        <v>168</v>
      </c>
      <c r="E66" s="27">
        <v>152</v>
      </c>
    </row>
    <row r="67" spans="1:5" x14ac:dyDescent="0.25">
      <c r="A67" s="27" t="str">
        <f t="shared" ref="A67:A97" si="1">CONCATENATE(B67,"_",C67)</f>
        <v>2020_6</v>
      </c>
      <c r="B67" s="27">
        <v>2020</v>
      </c>
      <c r="C67" s="27">
        <v>6</v>
      </c>
      <c r="D67" s="27">
        <v>176</v>
      </c>
      <c r="E67" s="27">
        <v>176</v>
      </c>
    </row>
    <row r="68" spans="1:5" x14ac:dyDescent="0.25">
      <c r="A68" s="27" t="str">
        <f t="shared" si="1"/>
        <v>2020_7</v>
      </c>
      <c r="B68" s="27">
        <v>2020</v>
      </c>
      <c r="C68" s="27">
        <v>7</v>
      </c>
      <c r="D68" s="27">
        <v>184</v>
      </c>
      <c r="E68" s="27">
        <v>176</v>
      </c>
    </row>
    <row r="69" spans="1:5" x14ac:dyDescent="0.25">
      <c r="A69" s="27" t="str">
        <f t="shared" si="1"/>
        <v>2020_8</v>
      </c>
      <c r="B69" s="27">
        <v>2020</v>
      </c>
      <c r="C69" s="27">
        <v>8</v>
      </c>
      <c r="D69" s="27">
        <v>168</v>
      </c>
      <c r="E69" s="27">
        <v>168</v>
      </c>
    </row>
    <row r="70" spans="1:5" x14ac:dyDescent="0.25">
      <c r="A70" s="27" t="str">
        <f t="shared" si="1"/>
        <v>2020_9</v>
      </c>
      <c r="B70" s="27">
        <v>2020</v>
      </c>
      <c r="C70" s="27">
        <v>9</v>
      </c>
      <c r="D70" s="27">
        <v>176</v>
      </c>
      <c r="E70" s="27">
        <v>168</v>
      </c>
    </row>
    <row r="71" spans="1:5" x14ac:dyDescent="0.25">
      <c r="A71" s="27" t="str">
        <f t="shared" si="1"/>
        <v>2020_10</v>
      </c>
      <c r="B71" s="27">
        <v>2020</v>
      </c>
      <c r="C71" s="27">
        <v>10</v>
      </c>
      <c r="D71" s="27">
        <v>176</v>
      </c>
      <c r="E71" s="27">
        <v>168</v>
      </c>
    </row>
    <row r="72" spans="1:5" x14ac:dyDescent="0.25">
      <c r="A72" s="27" t="str">
        <f t="shared" si="1"/>
        <v>2020_11</v>
      </c>
      <c r="B72" s="27">
        <v>2020</v>
      </c>
      <c r="C72" s="27">
        <v>11</v>
      </c>
      <c r="D72" s="27">
        <v>168</v>
      </c>
      <c r="E72" s="27">
        <v>160</v>
      </c>
    </row>
    <row r="73" spans="1:5" x14ac:dyDescent="0.25">
      <c r="A73" s="27" t="str">
        <f t="shared" si="1"/>
        <v>2020_12</v>
      </c>
      <c r="B73" s="27">
        <v>2020</v>
      </c>
      <c r="C73" s="27">
        <v>12</v>
      </c>
      <c r="D73" s="27">
        <v>184</v>
      </c>
      <c r="E73" s="27">
        <v>168</v>
      </c>
    </row>
    <row r="74" spans="1:5" x14ac:dyDescent="0.25">
      <c r="A74" s="27" t="str">
        <f t="shared" si="1"/>
        <v>2021_1</v>
      </c>
      <c r="B74" s="27">
        <v>2021</v>
      </c>
      <c r="C74" s="27">
        <v>1</v>
      </c>
      <c r="D74" s="27">
        <v>168</v>
      </c>
      <c r="E74" s="27">
        <v>160</v>
      </c>
    </row>
    <row r="75" spans="1:5" x14ac:dyDescent="0.25">
      <c r="A75" s="27" t="str">
        <f t="shared" si="1"/>
        <v>2021_2</v>
      </c>
      <c r="B75" s="27">
        <v>2021</v>
      </c>
      <c r="C75" s="27">
        <v>2</v>
      </c>
      <c r="D75" s="27">
        <v>160</v>
      </c>
      <c r="E75" s="27">
        <v>160</v>
      </c>
    </row>
    <row r="76" spans="1:5" x14ac:dyDescent="0.25">
      <c r="A76" s="27" t="str">
        <f t="shared" si="1"/>
        <v>2021_3</v>
      </c>
      <c r="B76" s="27">
        <v>2021</v>
      </c>
      <c r="C76" s="27">
        <v>3</v>
      </c>
      <c r="D76" s="27">
        <v>184</v>
      </c>
      <c r="E76" s="27">
        <v>184</v>
      </c>
    </row>
    <row r="77" spans="1:5" x14ac:dyDescent="0.25">
      <c r="A77" s="27" t="str">
        <f t="shared" si="1"/>
        <v>2021_4</v>
      </c>
      <c r="B77" s="27">
        <v>2021</v>
      </c>
      <c r="C77" s="27">
        <v>4</v>
      </c>
      <c r="D77" s="27">
        <v>176</v>
      </c>
      <c r="E77" s="27">
        <v>160</v>
      </c>
    </row>
    <row r="78" spans="1:5" x14ac:dyDescent="0.25">
      <c r="A78" s="27" t="str">
        <f t="shared" si="1"/>
        <v>2021_5</v>
      </c>
      <c r="B78" s="27">
        <v>2021</v>
      </c>
      <c r="C78" s="27">
        <v>5</v>
      </c>
      <c r="D78" s="27">
        <v>168</v>
      </c>
      <c r="E78" s="27">
        <v>168</v>
      </c>
    </row>
    <row r="79" spans="1:5" x14ac:dyDescent="0.25">
      <c r="A79" s="27" t="str">
        <f t="shared" si="1"/>
        <v>2021_6</v>
      </c>
      <c r="B79" s="27">
        <v>2021</v>
      </c>
      <c r="C79" s="27">
        <v>6</v>
      </c>
      <c r="D79" s="27">
        <v>176</v>
      </c>
      <c r="E79" s="27">
        <v>176</v>
      </c>
    </row>
    <row r="80" spans="1:5" x14ac:dyDescent="0.25">
      <c r="A80" s="27" t="str">
        <f t="shared" si="1"/>
        <v>2021_7</v>
      </c>
      <c r="B80" s="27">
        <v>2021</v>
      </c>
      <c r="C80" s="27">
        <v>7</v>
      </c>
      <c r="D80" s="27">
        <v>176</v>
      </c>
      <c r="E80" s="27">
        <v>160</v>
      </c>
    </row>
    <row r="81" spans="1:5" x14ac:dyDescent="0.25">
      <c r="A81" s="27" t="str">
        <f t="shared" si="1"/>
        <v>2021_8</v>
      </c>
      <c r="B81" s="27">
        <v>2021</v>
      </c>
      <c r="C81" s="27">
        <v>8</v>
      </c>
      <c r="D81" s="27">
        <v>176</v>
      </c>
      <c r="E81" s="27">
        <v>176</v>
      </c>
    </row>
    <row r="82" spans="1:5" x14ac:dyDescent="0.25">
      <c r="A82" s="27" t="str">
        <f t="shared" si="1"/>
        <v>2021_9</v>
      </c>
      <c r="B82" s="27">
        <v>2021</v>
      </c>
      <c r="C82" s="27">
        <v>9</v>
      </c>
      <c r="D82" s="27">
        <v>176</v>
      </c>
      <c r="E82" s="27">
        <v>168</v>
      </c>
    </row>
    <row r="83" spans="1:5" x14ac:dyDescent="0.25">
      <c r="A83" s="27" t="str">
        <f t="shared" si="1"/>
        <v>2021_10</v>
      </c>
      <c r="B83" s="27">
        <v>2021</v>
      </c>
      <c r="C83" s="27">
        <v>10</v>
      </c>
      <c r="D83" s="27">
        <v>168</v>
      </c>
      <c r="E83" s="27">
        <v>160</v>
      </c>
    </row>
    <row r="84" spans="1:5" x14ac:dyDescent="0.25">
      <c r="A84" s="27" t="str">
        <f t="shared" si="1"/>
        <v>2021_11</v>
      </c>
      <c r="B84" s="27">
        <v>2021</v>
      </c>
      <c r="C84" s="27">
        <v>11</v>
      </c>
      <c r="D84" s="27">
        <v>176</v>
      </c>
      <c r="E84" s="27">
        <v>168</v>
      </c>
    </row>
    <row r="85" spans="1:5" x14ac:dyDescent="0.25">
      <c r="A85" s="27" t="str">
        <f t="shared" si="1"/>
        <v>2021_12</v>
      </c>
      <c r="B85" s="27">
        <v>2021</v>
      </c>
      <c r="C85" s="27">
        <v>12</v>
      </c>
      <c r="D85" s="27">
        <v>184</v>
      </c>
      <c r="E85" s="27">
        <v>176</v>
      </c>
    </row>
    <row r="86" spans="1:5" x14ac:dyDescent="0.25">
      <c r="A86" s="27" t="str">
        <f t="shared" si="1"/>
        <v>2022_1</v>
      </c>
      <c r="B86" s="27">
        <v>2022</v>
      </c>
      <c r="C86" s="27">
        <v>1</v>
      </c>
      <c r="D86" s="27">
        <v>168</v>
      </c>
      <c r="E86" s="27">
        <v>168</v>
      </c>
    </row>
    <row r="87" spans="1:5" x14ac:dyDescent="0.25">
      <c r="A87" s="27" t="str">
        <f t="shared" si="1"/>
        <v>2022_2</v>
      </c>
      <c r="B87" s="27">
        <v>2022</v>
      </c>
      <c r="C87" s="27">
        <v>2</v>
      </c>
      <c r="D87" s="27">
        <v>160</v>
      </c>
      <c r="E87" s="27">
        <v>160</v>
      </c>
    </row>
    <row r="88" spans="1:5" x14ac:dyDescent="0.25">
      <c r="A88" s="27" t="str">
        <f t="shared" si="1"/>
        <v>2022_3</v>
      </c>
      <c r="B88" s="27">
        <v>2022</v>
      </c>
      <c r="C88" s="27">
        <v>3</v>
      </c>
      <c r="D88" s="27">
        <v>184</v>
      </c>
      <c r="E88" s="27">
        <v>184</v>
      </c>
    </row>
    <row r="89" spans="1:5" x14ac:dyDescent="0.25">
      <c r="A89" s="27" t="str">
        <f t="shared" si="1"/>
        <v>2022_4</v>
      </c>
      <c r="B89" s="27">
        <v>2022</v>
      </c>
      <c r="C89" s="27">
        <v>4</v>
      </c>
      <c r="D89" s="27">
        <v>168</v>
      </c>
      <c r="E89" s="27">
        <v>152</v>
      </c>
    </row>
    <row r="90" spans="1:5" x14ac:dyDescent="0.25">
      <c r="A90" s="27" t="str">
        <f t="shared" si="1"/>
        <v>2022_5</v>
      </c>
      <c r="B90" s="27">
        <v>2022</v>
      </c>
      <c r="C90" s="27">
        <v>5</v>
      </c>
      <c r="D90" s="27">
        <v>176</v>
      </c>
      <c r="E90" s="27">
        <v>176</v>
      </c>
    </row>
    <row r="91" spans="1:5" x14ac:dyDescent="0.25">
      <c r="A91" s="27" t="str">
        <f t="shared" si="1"/>
        <v>2022_6</v>
      </c>
      <c r="B91" s="27">
        <v>2022</v>
      </c>
      <c r="C91" s="27">
        <v>6</v>
      </c>
      <c r="D91" s="27">
        <v>176</v>
      </c>
      <c r="E91" s="27">
        <v>176</v>
      </c>
    </row>
    <row r="92" spans="1:5" x14ac:dyDescent="0.25">
      <c r="A92" s="27" t="str">
        <f t="shared" si="1"/>
        <v>2022_7</v>
      </c>
      <c r="B92" s="27">
        <v>2022</v>
      </c>
      <c r="C92" s="27">
        <v>7</v>
      </c>
      <c r="D92" s="27">
        <v>168</v>
      </c>
      <c r="E92" s="27">
        <v>152</v>
      </c>
    </row>
    <row r="93" spans="1:5" x14ac:dyDescent="0.25">
      <c r="A93" s="27" t="str">
        <f t="shared" si="1"/>
        <v>2022_8</v>
      </c>
      <c r="B93" s="27">
        <v>2022</v>
      </c>
      <c r="C93" s="27">
        <v>8</v>
      </c>
      <c r="D93" s="27">
        <v>184</v>
      </c>
      <c r="E93" s="27">
        <v>184</v>
      </c>
    </row>
    <row r="94" spans="1:5" x14ac:dyDescent="0.25">
      <c r="A94" s="27" t="str">
        <f t="shared" si="1"/>
        <v>2022_9</v>
      </c>
      <c r="B94" s="27">
        <v>2022</v>
      </c>
      <c r="C94" s="27">
        <v>9</v>
      </c>
      <c r="D94" s="27">
        <v>176</v>
      </c>
      <c r="E94" s="27">
        <v>168</v>
      </c>
    </row>
    <row r="95" spans="1:5" x14ac:dyDescent="0.25">
      <c r="A95" s="27" t="str">
        <f t="shared" si="1"/>
        <v>2022_10</v>
      </c>
      <c r="B95" s="27">
        <v>2022</v>
      </c>
      <c r="C95" s="27">
        <v>10</v>
      </c>
      <c r="D95" s="27">
        <v>168</v>
      </c>
      <c r="E95" s="27">
        <v>160</v>
      </c>
    </row>
    <row r="96" spans="1:5" x14ac:dyDescent="0.25">
      <c r="A96" s="27" t="str">
        <f t="shared" si="1"/>
        <v>2022_11</v>
      </c>
      <c r="B96" s="27">
        <v>2022</v>
      </c>
      <c r="C96" s="27">
        <v>11</v>
      </c>
      <c r="D96" s="27">
        <v>176</v>
      </c>
      <c r="E96" s="27">
        <v>168</v>
      </c>
    </row>
    <row r="97" spans="1:5" x14ac:dyDescent="0.25">
      <c r="A97" s="27" t="str">
        <f t="shared" si="1"/>
        <v>2022_12</v>
      </c>
      <c r="B97" s="27">
        <v>2022</v>
      </c>
      <c r="C97" s="27">
        <v>12</v>
      </c>
      <c r="D97" s="27">
        <v>176</v>
      </c>
      <c r="E97" s="27">
        <v>168</v>
      </c>
    </row>
  </sheetData>
  <pageMargins left="0.7" right="0.7" top="0.78740157499999996" bottom="0.78740157499999996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DCA75A58C97E438F3C819E8D8D88E5" ma:contentTypeVersion="5" ma:contentTypeDescription="Vytvoří nový dokument" ma:contentTypeScope="" ma:versionID="65bad2ce7ad43b578ba6f17a3b5d2fcb">
  <xsd:schema xmlns:xsd="http://www.w3.org/2001/XMLSchema" xmlns:xs="http://www.w3.org/2001/XMLSchema" xmlns:p="http://schemas.microsoft.com/office/2006/metadata/properties" xmlns:ns1="http://schemas.microsoft.com/sharepoint/v3" xmlns:ns2="0104a4cd-1400-468e-be1b-c7aad71d7d5a" targetNamespace="http://schemas.microsoft.com/office/2006/metadata/properties" ma:root="true" ma:fieldsID="7b796d3f5dbe204093f5eaef157c0cde" ns1:_="" ns2:_="">
    <xsd:import namespace="http://schemas.microsoft.com/sharepoint/v3"/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hidden="true" ma:internalName="PublishingStartDate" ma:readOnly="false">
      <xsd:simpleType>
        <xsd:restriction base="dms:Unknown"/>
      </xsd:simpleType>
    </xsd:element>
    <xsd:element name="PublishingExpirationDate" ma:index="9" nillable="true" ma:displayName="Datum ukončení plánování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11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3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0104a4cd-1400-468e-be1b-c7aad71d7d5a">15OPMSMT0001-3-5909</_dlc_DocId>
    <_dlc_DocIdUrl xmlns="0104a4cd-1400-468e-be1b-c7aad71d7d5a">
      <Url>https://op.msmt.cz/_layouts/15/DocIdRedir.aspx?ID=15OPMSMT0001-3-5909</Url>
      <Description>15OPMSMT0001-3-5909</Description>
    </_dlc_DocIdUrl>
  </documentManagement>
</p:properties>
</file>

<file path=customXml/itemProps1.xml><?xml version="1.0" encoding="utf-8"?>
<ds:datastoreItem xmlns:ds="http://schemas.openxmlformats.org/officeDocument/2006/customXml" ds:itemID="{BE2CC1D2-BB1A-4277-BAA9-050DC0C395CD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D6EEA5CE-5B9F-4522-BBBA-4CCF3E8C451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3F2C20-1B65-4B23-AF88-3B48505ABB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BABBBB8-9879-4886-B8AD-9FDDBAED80F4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973AAA26-C1DD-47A5-89A5-45E2BAC403C5}">
  <ds:schemaRefs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0104a4cd-1400-468e-be1b-c7aad71d7d5a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Realizační tým_ZoR</vt:lpstr>
      <vt:lpstr>Fond pracovni doby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Excel_vzor na sirku bez motivu</dc:title>
  <dc:creator/>
  <cp:lastModifiedBy/>
  <dcterms:created xsi:type="dcterms:W3CDTF">2006-09-16T00:00:00Z</dcterms:created>
  <dcterms:modified xsi:type="dcterms:W3CDTF">2021-01-06T13:59:02Z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0x0101005BDCA75A58C97E438F3C819E8D8D88E5</vt:lpwstr>
  </property>
  <property fmtid="{D5CDD505-2E9C-101B-9397-08002B2CF9AE}" pid="3" name="_dlc_DocIdItemGuid">
    <vt:lpwstr>46d58bd5-93bd-42ce-93f5-d4e0cb970b31</vt:lpwstr>
  </property>
  <property fmtid="{D5CDD505-2E9C-101B-9397-08002B2CF9AE}" pid="4" name="Komentář">
    <vt:lpwstr>k připomínkám</vt:lpwstr>
  </property>
</Properties>
</file>